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in\Downloads\"/>
    </mc:Choice>
  </mc:AlternateContent>
  <xr:revisionPtr revIDLastSave="199" documentId="8_{5C62F26A-6DA4-42FF-AAFA-F5C4AA4C8C27}" xr6:coauthVersionLast="47" xr6:coauthVersionMax="47" xr10:uidLastSave="{94ADB43B-7CCA-45C4-A7D4-9919D9969C52}"/>
  <bookViews>
    <workbookView xWindow="37950" yWindow="0" windowWidth="21270" windowHeight="20940" xr2:uid="{321D74BE-5C88-4F9F-A3DC-D68AC4ACF3D0}"/>
  </bookViews>
  <sheets>
    <sheet name="Only Purchases" sheetId="2" r:id="rId1"/>
    <sheet name="Purchases or Mad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 l="1"/>
  <c r="F12" i="2"/>
  <c r="F5" i="2"/>
  <c r="F30" i="2"/>
  <c r="F1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1" i="2"/>
  <c r="F9" i="2"/>
  <c r="F8" i="2"/>
  <c r="F7" i="2"/>
  <c r="F4" i="2"/>
  <c r="F3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4" i="1"/>
  <c r="F3" i="1"/>
  <c r="F32" i="1"/>
  <c r="F33" i="1" s="1"/>
  <c r="F34" i="1" s="1"/>
  <c r="F33" i="2" l="1"/>
  <c r="F34" i="2" s="1"/>
</calcChain>
</file>

<file path=xl/sharedStrings.xml><?xml version="1.0" encoding="utf-8"?>
<sst xmlns="http://schemas.openxmlformats.org/spreadsheetml/2006/main" count="417" uniqueCount="128">
  <si>
    <t xml:space="preserve">                                                      Bill of Materials                                             </t>
  </si>
  <si>
    <t>Part Name</t>
  </si>
  <si>
    <t>Quantity</t>
  </si>
  <si>
    <t>Part #</t>
  </si>
  <si>
    <t>Description</t>
  </si>
  <si>
    <t>Single Part Price</t>
  </si>
  <si>
    <t>Total Price</t>
  </si>
  <si>
    <t>Vendor</t>
  </si>
  <si>
    <t>Lead Time</t>
  </si>
  <si>
    <t>Status</t>
  </si>
  <si>
    <t>Make/Buy</t>
  </si>
  <si>
    <t>Image</t>
  </si>
  <si>
    <t>Pipe Insulation</t>
  </si>
  <si>
    <t>ORP05812</t>
  </si>
  <si>
    <t>L=6.2 ft x D=1/4 inch</t>
  </si>
  <si>
    <t>Amazon</t>
  </si>
  <si>
    <t>1 month</t>
  </si>
  <si>
    <t>Ordered</t>
  </si>
  <si>
    <t>Buy</t>
  </si>
  <si>
    <t>Pipe</t>
  </si>
  <si>
    <t>EPPW2012</t>
  </si>
  <si>
    <t>L=25ft x D=1/4 inch Di = 1/8 inch</t>
  </si>
  <si>
    <t>Granger</t>
  </si>
  <si>
    <t>1 Week</t>
  </si>
  <si>
    <t>Pump</t>
  </si>
  <si>
    <t>Fountain Pump</t>
  </si>
  <si>
    <t>Grainger</t>
  </si>
  <si>
    <t>3 Days</t>
  </si>
  <si>
    <t>Order February</t>
  </si>
  <si>
    <t>Barbed T</t>
  </si>
  <si>
    <t>‎JWBTST6</t>
  </si>
  <si>
    <t>D=1/8in, Pack of 5, 3 way</t>
  </si>
  <si>
    <t>Polyester Waterproof Tape</t>
  </si>
  <si>
    <t>B07HCP3HXM</t>
  </si>
  <si>
    <t>APT 3.5 thic polyester tape</t>
  </si>
  <si>
    <t>--------------------</t>
  </si>
  <si>
    <t>Received</t>
  </si>
  <si>
    <t>Activator</t>
  </si>
  <si>
    <t>B0006IUWCC</t>
  </si>
  <si>
    <t>fastcap super glue adhesive</t>
  </si>
  <si>
    <t>Super Glue</t>
  </si>
  <si>
    <t>B01FWZNPUY</t>
  </si>
  <si>
    <t>20g bob smith super glue</t>
  </si>
  <si>
    <t>Thic Aluminum Sheet</t>
  </si>
  <si>
    <t>12inx12inx5/8in</t>
  </si>
  <si>
    <t>Machine Shop</t>
  </si>
  <si>
    <t>Thin Aluminum Sheet</t>
  </si>
  <si>
    <t>9246K425</t>
  </si>
  <si>
    <t>12inx48inx.25in</t>
  </si>
  <si>
    <t>McMaster Carr</t>
  </si>
  <si>
    <t>Bolts</t>
  </si>
  <si>
    <t>B01NBJT5OR</t>
  </si>
  <si>
    <t>1/4-20inx.5in pack:100</t>
  </si>
  <si>
    <t>Same Week</t>
  </si>
  <si>
    <t>Nuts</t>
  </si>
  <si>
    <t>B07VG2569H</t>
  </si>
  <si>
    <t>1/4-20in pack:100</t>
  </si>
  <si>
    <t>2x4 Wood</t>
  </si>
  <si>
    <t>2inx4inx8ft</t>
  </si>
  <si>
    <t>Home Depot</t>
  </si>
  <si>
    <t>Same Day</t>
  </si>
  <si>
    <t>Recieved</t>
  </si>
  <si>
    <t>5 Gallon Bucket</t>
  </si>
  <si>
    <t>05GLHD2</t>
  </si>
  <si>
    <t>5 gal hope depot bucket</t>
  </si>
  <si>
    <t>Black Paint</t>
  </si>
  <si>
    <t>1-gal</t>
  </si>
  <si>
    <t>White Reflective Paint</t>
  </si>
  <si>
    <t>reflective 1-gal</t>
  </si>
  <si>
    <t>Thermometer</t>
  </si>
  <si>
    <t xml:space="preserve">HH804W </t>
  </si>
  <si>
    <t>2 channel RTD</t>
  </si>
  <si>
    <t>Omega</t>
  </si>
  <si>
    <t>5 Weeks</t>
  </si>
  <si>
    <t>Thermocouples</t>
  </si>
  <si>
    <t>5LSC-5SRTC</t>
  </si>
  <si>
    <t>32-900F range</t>
  </si>
  <si>
    <t>4 Weeks</t>
  </si>
  <si>
    <t>Partial Recieved/ Partially order Feb</t>
  </si>
  <si>
    <t>Flow rate sensors</t>
  </si>
  <si>
    <t>BV1000-2000-3000</t>
  </si>
  <si>
    <t>.1-2.5 LPM</t>
  </si>
  <si>
    <t>Valves</t>
  </si>
  <si>
    <t>SV6000-Series</t>
  </si>
  <si>
    <t>.25 in dia 2 Way pack of 2</t>
  </si>
  <si>
    <t>Radiation Sensor</t>
  </si>
  <si>
    <t>R8008</t>
  </si>
  <si>
    <t>RT-100</t>
  </si>
  <si>
    <t>JLW Instruments</t>
  </si>
  <si>
    <t>Copper Coil</t>
  </si>
  <si>
    <t>B0991Y99V2</t>
  </si>
  <si>
    <t>1/8 dia, 6.56 ft long</t>
  </si>
  <si>
    <t>Folding Table</t>
  </si>
  <si>
    <t>60 in long</t>
  </si>
  <si>
    <t>Storage Tote</t>
  </si>
  <si>
    <t>38 gal</t>
  </si>
  <si>
    <t>Gasket</t>
  </si>
  <si>
    <t>38R341</t>
  </si>
  <si>
    <t>1/16 in Thick</t>
  </si>
  <si>
    <t>NPT</t>
  </si>
  <si>
    <t>20YZ84</t>
  </si>
  <si>
    <t>1/8 in .75 in length</t>
  </si>
  <si>
    <t>Partially Odered/ Partially Recieved</t>
  </si>
  <si>
    <t>Mylar Film</t>
  </si>
  <si>
    <t>B07WP3NKN7</t>
  </si>
  <si>
    <t>6 pack 210cmx130cm</t>
  </si>
  <si>
    <t>Teflon Tape</t>
  </si>
  <si>
    <t>B07F3QTDH7</t>
  </si>
  <si>
    <t>.5 in 30ft long</t>
  </si>
  <si>
    <t>Medium Aluminum Sheet</t>
  </si>
  <si>
    <t>8975K158</t>
  </si>
  <si>
    <t>12"x36"x5/8"</t>
  </si>
  <si>
    <t>Total Price:</t>
  </si>
  <si>
    <t>Tax &amp; Shipping</t>
  </si>
  <si>
    <t>Total Price + 20%</t>
  </si>
  <si>
    <t>With 5% Contingency</t>
  </si>
  <si>
    <t>Final Price</t>
  </si>
  <si>
    <t>T fitting</t>
  </si>
  <si>
    <t>Aluminum panels with channels</t>
  </si>
  <si>
    <t>Partially Made</t>
  </si>
  <si>
    <t>Make</t>
  </si>
  <si>
    <t>Aluminum backing</t>
  </si>
  <si>
    <t>12inx12inx.25in</t>
  </si>
  <si>
    <t>Machine shop</t>
  </si>
  <si>
    <t xml:space="preserve">Make </t>
  </si>
  <si>
    <t>Heath Paint</t>
  </si>
  <si>
    <t>SKU CX-9030008-WW</t>
  </si>
  <si>
    <t>60°C coolant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</si>
</sst>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000000"/>
      <name val="Calibri"/>
      <charset val="1"/>
      <scheme val="minor"/>
    </font>
    <font>
      <sz val="11"/>
      <color rgb="FF006100"/>
      <name val="Calibri"/>
      <family val="2"/>
      <scheme val="minor"/>
    </font>
    <font>
      <sz val="11"/>
      <color rgb="FF000000"/>
      <name val="Calibri"/>
      <charset val="1"/>
    </font>
    <font>
      <b/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rgb="FFC6EFCE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5454"/>
        <bgColor indexed="64"/>
      </patternFill>
    </fill>
    <fill>
      <patternFill patternType="solid">
        <fgColor rgb="FF9BC2E6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5" borderId="0" applyNumberFormat="0" applyBorder="0" applyAlignment="0" applyProtection="0"/>
  </cellStyleXfs>
  <cellXfs count="50">
    <xf numFmtId="0" fontId="0" fillId="0" borderId="0" xfId="0"/>
    <xf numFmtId="0" fontId="3" fillId="3" borderId="2" xfId="0" applyFont="1" applyFill="1" applyBorder="1"/>
    <xf numFmtId="0" fontId="3" fillId="3" borderId="3" xfId="0" applyFont="1" applyFill="1" applyBorder="1"/>
    <xf numFmtId="0" fontId="4" fillId="4" borderId="1" xfId="0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8" fontId="4" fillId="4" borderId="0" xfId="0" applyNumberFormat="1" applyFont="1" applyFill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8" fontId="4" fillId="0" borderId="0" xfId="0" applyNumberFormat="1" applyFont="1"/>
    <xf numFmtId="0" fontId="4" fillId="4" borderId="0" xfId="0" applyFont="1" applyFill="1" applyAlignment="1">
      <alignment horizontal="left" wrapText="1"/>
    </xf>
    <xf numFmtId="6" fontId="4" fillId="0" borderId="0" xfId="0" applyNumberFormat="1" applyFont="1"/>
    <xf numFmtId="0" fontId="4" fillId="4" borderId="4" xfId="0" applyFont="1" applyFill="1" applyBorder="1"/>
    <xf numFmtId="0" fontId="4" fillId="4" borderId="5" xfId="0" applyFont="1" applyFill="1" applyBorder="1"/>
    <xf numFmtId="8" fontId="4" fillId="4" borderId="5" xfId="0" applyNumberFormat="1" applyFont="1" applyFill="1" applyBorder="1"/>
    <xf numFmtId="0" fontId="4" fillId="0" borderId="0" xfId="0" applyFont="1" applyAlignment="1">
      <alignment horizontal="center"/>
    </xf>
    <xf numFmtId="8" fontId="6" fillId="0" borderId="0" xfId="0" applyNumberFormat="1" applyFont="1" applyAlignment="1">
      <alignment horizontal="center"/>
    </xf>
    <xf numFmtId="0" fontId="1" fillId="2" borderId="1" xfId="1" applyBorder="1"/>
    <xf numFmtId="8" fontId="1" fillId="2" borderId="0" xfId="1" applyNumberFormat="1"/>
    <xf numFmtId="8" fontId="0" fillId="2" borderId="0" xfId="1" applyNumberFormat="1" applyFont="1"/>
    <xf numFmtId="8" fontId="4" fillId="4" borderId="0" xfId="0" quotePrefix="1" applyNumberFormat="1" applyFont="1" applyFill="1"/>
    <xf numFmtId="0" fontId="4" fillId="6" borderId="1" xfId="0" applyFont="1" applyFill="1" applyBorder="1"/>
    <xf numFmtId="0" fontId="4" fillId="6" borderId="0" xfId="0" applyFont="1" applyFill="1"/>
    <xf numFmtId="8" fontId="4" fillId="6" borderId="0" xfId="0" applyNumberFormat="1" applyFont="1" applyFill="1"/>
    <xf numFmtId="0" fontId="4" fillId="7" borderId="1" xfId="0" applyFont="1" applyFill="1" applyBorder="1"/>
    <xf numFmtId="0" fontId="4" fillId="7" borderId="0" xfId="0" applyFont="1" applyFill="1"/>
    <xf numFmtId="8" fontId="4" fillId="7" borderId="0" xfId="0" applyNumberFormat="1" applyFont="1" applyFill="1"/>
    <xf numFmtId="0" fontId="0" fillId="7" borderId="0" xfId="0" applyFill="1"/>
    <xf numFmtId="0" fontId="4" fillId="8" borderId="1" xfId="0" applyFont="1" applyFill="1" applyBorder="1"/>
    <xf numFmtId="0" fontId="4" fillId="8" borderId="0" xfId="0" applyFont="1" applyFill="1"/>
    <xf numFmtId="0" fontId="5" fillId="8" borderId="0" xfId="0" applyFont="1" applyFill="1"/>
    <xf numFmtId="8" fontId="4" fillId="8" borderId="0" xfId="0" applyNumberFormat="1" applyFont="1" applyFill="1"/>
    <xf numFmtId="8" fontId="4" fillId="9" borderId="0" xfId="0" applyNumberFormat="1" applyFont="1" applyFill="1"/>
    <xf numFmtId="0" fontId="8" fillId="9" borderId="0" xfId="0" applyFont="1" applyFill="1"/>
    <xf numFmtId="8" fontId="4" fillId="9" borderId="0" xfId="0" applyNumberFormat="1" applyFont="1" applyFill="1" applyAlignment="1">
      <alignment wrapText="1"/>
    </xf>
    <xf numFmtId="8" fontId="4" fillId="10" borderId="0" xfId="0" applyNumberFormat="1" applyFont="1" applyFill="1"/>
    <xf numFmtId="8" fontId="0" fillId="10" borderId="0" xfId="1" applyNumberFormat="1" applyFont="1" applyFill="1"/>
    <xf numFmtId="0" fontId="0" fillId="11" borderId="0" xfId="0" applyFill="1"/>
    <xf numFmtId="8" fontId="4" fillId="11" borderId="0" xfId="0" applyNumberFormat="1" applyFont="1" applyFill="1"/>
    <xf numFmtId="8" fontId="9" fillId="12" borderId="0" xfId="2" applyNumberFormat="1" applyFont="1" applyFill="1"/>
    <xf numFmtId="0" fontId="0" fillId="10" borderId="0" xfId="0" applyFill="1"/>
    <xf numFmtId="0" fontId="0" fillId="9" borderId="0" xfId="0" applyFill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7" borderId="0" xfId="0" applyFont="1" applyFill="1" applyBorder="1"/>
    <xf numFmtId="8" fontId="0" fillId="7" borderId="0" xfId="1" applyNumberFormat="1" applyFont="1" applyFill="1"/>
    <xf numFmtId="0" fontId="4" fillId="6" borderId="0" xfId="0" applyFont="1" applyFill="1" applyBorder="1"/>
    <xf numFmtId="8" fontId="0" fillId="6" borderId="0" xfId="1" applyNumberFormat="1" applyFont="1" applyFill="1"/>
    <xf numFmtId="8" fontId="0" fillId="9" borderId="0" xfId="1" applyNumberFormat="1" applyFont="1" applyFill="1"/>
  </cellXfs>
  <cellStyles count="3">
    <cellStyle name="20% - Accent1" xfId="1" builtinId="30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30.jpeg"/><Relationship Id="rId26" Type="http://schemas.openxmlformats.org/officeDocument/2006/relationships/image" Target="../media/image23.jpeg"/><Relationship Id="rId3" Type="http://schemas.openxmlformats.org/officeDocument/2006/relationships/image" Target="../media/image3.png"/><Relationship Id="rId21" Type="http://schemas.openxmlformats.org/officeDocument/2006/relationships/image" Target="../media/image18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2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32.jpeg"/><Relationship Id="rId29" Type="http://schemas.openxmlformats.org/officeDocument/2006/relationships/image" Target="../media/image2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0.jpeg"/><Relationship Id="rId28" Type="http://schemas.openxmlformats.org/officeDocument/2006/relationships/image" Target="../media/image25.jpeg"/><Relationship Id="rId10" Type="http://schemas.openxmlformats.org/officeDocument/2006/relationships/image" Target="../media/image10.jpeg"/><Relationship Id="rId19" Type="http://schemas.openxmlformats.org/officeDocument/2006/relationships/image" Target="../media/image31.jpeg"/><Relationship Id="rId31" Type="http://schemas.openxmlformats.org/officeDocument/2006/relationships/image" Target="../media/image28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19.jpeg"/><Relationship Id="rId27" Type="http://schemas.openxmlformats.org/officeDocument/2006/relationships/image" Target="../media/image24.jpeg"/><Relationship Id="rId30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130343</xdr:colOff>
      <xdr:row>2</xdr:row>
      <xdr:rowOff>10027</xdr:rowOff>
    </xdr:from>
    <xdr:to>
      <xdr:col>10</xdr:col>
      <xdr:colOff>501316</xdr:colOff>
      <xdr:row>2</xdr:row>
      <xdr:rowOff>389244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C709069-938C-434D-AC12-8BE4D592F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8618" y="829177"/>
          <a:ext cx="370973" cy="379217"/>
        </a:xfrm>
        <a:prstGeom prst="rect">
          <a:avLst/>
        </a:prstGeom>
      </xdr:spPr>
    </xdr:pic>
    <xdr:clientData/>
  </xdr:twoCellAnchor>
  <xdr:twoCellAnchor editAs="oneCell">
    <xdr:from>
      <xdr:col>10</xdr:col>
      <xdr:colOff>78706</xdr:colOff>
      <xdr:row>3</xdr:row>
      <xdr:rowOff>401052</xdr:rowOff>
    </xdr:from>
    <xdr:to>
      <xdr:col>10</xdr:col>
      <xdr:colOff>546926</xdr:colOff>
      <xdr:row>4</xdr:row>
      <xdr:rowOff>381000</xdr:rowOff>
    </xdr:to>
    <xdr:pic>
      <xdr:nvPicPr>
        <xdr:cNvPr id="3" name="Picture 14">
          <a:extLst>
            <a:ext uri="{FF2B5EF4-FFF2-40B4-BE49-F238E27FC236}">
              <a16:creationId xmlns:a16="http://schemas.microsoft.com/office/drawing/2014/main" id="{C138C589-3D32-4FDE-9ABB-606D660B8EAB}"/>
            </a:ext>
            <a:ext uri="{147F2762-F138-4A5C-976F-8EAC2B608ADB}">
              <a16:predDERef xmlns:a16="http://schemas.microsoft.com/office/drawing/2014/main" pred="{6C709069-938C-434D-AC12-8BE4D592F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6981" y="1629777"/>
          <a:ext cx="468220" cy="389523"/>
        </a:xfrm>
        <a:prstGeom prst="rect">
          <a:avLst/>
        </a:prstGeom>
      </xdr:spPr>
    </xdr:pic>
    <xdr:clientData/>
  </xdr:twoCellAnchor>
  <xdr:twoCellAnchor editAs="oneCell">
    <xdr:from>
      <xdr:col>10</xdr:col>
      <xdr:colOff>131040</xdr:colOff>
      <xdr:row>6</xdr:row>
      <xdr:rowOff>24860</xdr:rowOff>
    </xdr:from>
    <xdr:to>
      <xdr:col>10</xdr:col>
      <xdr:colOff>530978</xdr:colOff>
      <xdr:row>7</xdr:row>
      <xdr:rowOff>22678</xdr:rowOff>
    </xdr:to>
    <xdr:pic>
      <xdr:nvPicPr>
        <xdr:cNvPr id="4" name="Picture 18">
          <a:extLst>
            <a:ext uri="{FF2B5EF4-FFF2-40B4-BE49-F238E27FC236}">
              <a16:creationId xmlns:a16="http://schemas.microsoft.com/office/drawing/2014/main" id="{9007D817-B09F-4DE3-B88B-39309B22B99F}"/>
            </a:ext>
            <a:ext uri="{147F2762-F138-4A5C-976F-8EAC2B608ADB}">
              <a16:predDERef xmlns:a16="http://schemas.microsoft.com/office/drawing/2014/main" pred="{C138C589-3D32-4FDE-9ABB-606D660B8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9315" y="2482310"/>
          <a:ext cx="399938" cy="407393"/>
        </a:xfrm>
        <a:prstGeom prst="rect">
          <a:avLst/>
        </a:prstGeom>
      </xdr:spPr>
    </xdr:pic>
    <xdr:clientData/>
  </xdr:twoCellAnchor>
  <xdr:twoCellAnchor editAs="oneCell">
    <xdr:from>
      <xdr:col>10</xdr:col>
      <xdr:colOff>286392</xdr:colOff>
      <xdr:row>7</xdr:row>
      <xdr:rowOff>45357</xdr:rowOff>
    </xdr:from>
    <xdr:to>
      <xdr:col>10</xdr:col>
      <xdr:colOff>438150</xdr:colOff>
      <xdr:row>8</xdr:row>
      <xdr:rowOff>22679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9BAA2A3-DA49-4278-870B-94742BAF867F}"/>
            </a:ext>
            <a:ext uri="{147F2762-F138-4A5C-976F-8EAC2B608ADB}">
              <a16:predDERef xmlns:a16="http://schemas.microsoft.com/office/drawing/2014/main" pred="{9007D817-B09F-4DE3-B88B-39309B22B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4667" y="2912382"/>
          <a:ext cx="151758" cy="386897"/>
        </a:xfrm>
        <a:prstGeom prst="rect">
          <a:avLst/>
        </a:prstGeom>
      </xdr:spPr>
    </xdr:pic>
    <xdr:clientData/>
  </xdr:twoCellAnchor>
  <xdr:twoCellAnchor editAs="oneCell">
    <xdr:from>
      <xdr:col>10</xdr:col>
      <xdr:colOff>215359</xdr:colOff>
      <xdr:row>8</xdr:row>
      <xdr:rowOff>22677</xdr:rowOff>
    </xdr:from>
    <xdr:to>
      <xdr:col>10</xdr:col>
      <xdr:colOff>449488</xdr:colOff>
      <xdr:row>9</xdr:row>
      <xdr:rowOff>34017</xdr:rowOff>
    </xdr:to>
    <xdr:pic>
      <xdr:nvPicPr>
        <xdr:cNvPr id="6" name="Picture 4" descr="Bob Smith Industries BSI-117H Black IC-2000 Rubber Toughened Super Glue, 20g">
          <a:extLst>
            <a:ext uri="{FF2B5EF4-FFF2-40B4-BE49-F238E27FC236}">
              <a16:creationId xmlns:a16="http://schemas.microsoft.com/office/drawing/2014/main" id="{21E98F68-5BB9-42AD-A8DB-FB7336B18FA0}"/>
            </a:ext>
            <a:ext uri="{147F2762-F138-4A5C-976F-8EAC2B608ADB}">
              <a16:predDERef xmlns:a16="http://schemas.microsoft.com/office/drawing/2014/main" pred="{09BAA2A3-DA49-4278-870B-94742BAF8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3634" y="3299277"/>
          <a:ext cx="234129" cy="420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147411</xdr:colOff>
      <xdr:row>11</xdr:row>
      <xdr:rowOff>0</xdr:rowOff>
    </xdr:from>
    <xdr:to>
      <xdr:col>10</xdr:col>
      <xdr:colOff>541988</xdr:colOff>
      <xdr:row>12</xdr:row>
      <xdr:rowOff>19957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1704C04-0815-4C29-8D58-D45E96E7A9C9}"/>
            </a:ext>
            <a:ext uri="{147F2762-F138-4A5C-976F-8EAC2B608ADB}">
              <a16:predDERef xmlns:a16="http://schemas.microsoft.com/office/drawing/2014/main" pred="{21E98F68-5BB9-42AD-A8DB-FB7336B1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5686" y="5324475"/>
          <a:ext cx="394577" cy="429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124732</xdr:colOff>
      <xdr:row>11</xdr:row>
      <xdr:rowOff>38500</xdr:rowOff>
    </xdr:from>
    <xdr:to>
      <xdr:col>10</xdr:col>
      <xdr:colOff>499836</xdr:colOff>
      <xdr:row>12</xdr:row>
      <xdr:rowOff>2722</xdr:rowOff>
    </xdr:to>
    <xdr:pic>
      <xdr:nvPicPr>
        <xdr:cNvPr id="8" name="Picture 8" descr="Stainless Steel Hex Bolts, 316, 5/8 Inch-11 X 10 Inch | Bolt Depot">
          <a:extLst>
            <a:ext uri="{FF2B5EF4-FFF2-40B4-BE49-F238E27FC236}">
              <a16:creationId xmlns:a16="http://schemas.microsoft.com/office/drawing/2014/main" id="{DD62ED3F-9827-4634-B2F0-02D3C657AA1C}"/>
            </a:ext>
            <a:ext uri="{147F2762-F138-4A5C-976F-8EAC2B608ADB}">
              <a16:predDERef xmlns:a16="http://schemas.microsoft.com/office/drawing/2014/main" pred="{C1704C04-0815-4C29-8D58-D45E96E7A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3007" y="5362975"/>
          <a:ext cx="375104" cy="37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136072</xdr:colOff>
      <xdr:row>12</xdr:row>
      <xdr:rowOff>34017</xdr:rowOff>
    </xdr:from>
    <xdr:to>
      <xdr:col>10</xdr:col>
      <xdr:colOff>465818</xdr:colOff>
      <xdr:row>12</xdr:row>
      <xdr:rowOff>361464</xdr:rowOff>
    </xdr:to>
    <xdr:pic>
      <xdr:nvPicPr>
        <xdr:cNvPr id="9" name="Picture 9" descr="3/8Inch-16 Hex Nut Zinc Grade 2 Case Qty 3000">
          <a:extLst>
            <a:ext uri="{FF2B5EF4-FFF2-40B4-BE49-F238E27FC236}">
              <a16:creationId xmlns:a16="http://schemas.microsoft.com/office/drawing/2014/main" id="{9C303D5D-1CEA-47A0-824F-41E809502441}"/>
            </a:ext>
            <a:ext uri="{147F2762-F138-4A5C-976F-8EAC2B608ADB}">
              <a16:predDERef xmlns:a16="http://schemas.microsoft.com/office/drawing/2014/main" pred="{DD62ED3F-9827-4634-B2F0-02D3C657A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4347" y="5768067"/>
          <a:ext cx="329746" cy="32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124732</xdr:colOff>
      <xdr:row>13</xdr:row>
      <xdr:rowOff>0</xdr:rowOff>
    </xdr:from>
    <xdr:to>
      <xdr:col>10</xdr:col>
      <xdr:colOff>443139</xdr:colOff>
      <xdr:row>13</xdr:row>
      <xdr:rowOff>316186</xdr:rowOff>
    </xdr:to>
    <xdr:pic>
      <xdr:nvPicPr>
        <xdr:cNvPr id="10" name="Picture 10" descr="Supplying Demand 358237 285009 Clothes Washer Agitator Bolt Replacement With Rubber Gasket">
          <a:extLst>
            <a:ext uri="{FF2B5EF4-FFF2-40B4-BE49-F238E27FC236}">
              <a16:creationId xmlns:a16="http://schemas.microsoft.com/office/drawing/2014/main" id="{A4A62291-D308-471E-ABF5-16EA3F227F32}"/>
            </a:ext>
            <a:ext uri="{147F2762-F138-4A5C-976F-8EAC2B608ADB}">
              <a16:predDERef xmlns:a16="http://schemas.microsoft.com/office/drawing/2014/main" pred="{9C303D5D-1CEA-47A0-824F-41E809502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3007" y="6143625"/>
          <a:ext cx="318407" cy="316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158750</xdr:colOff>
      <xdr:row>13</xdr:row>
      <xdr:rowOff>42966</xdr:rowOff>
    </xdr:from>
    <xdr:to>
      <xdr:col>10</xdr:col>
      <xdr:colOff>512988</xdr:colOff>
      <xdr:row>13</xdr:row>
      <xdr:rowOff>395186</xdr:rowOff>
    </xdr:to>
    <xdr:pic>
      <xdr:nvPicPr>
        <xdr:cNvPr id="11" name="Picture 11" descr="framing-studs-058449-64.0">
          <a:extLst>
            <a:ext uri="{FF2B5EF4-FFF2-40B4-BE49-F238E27FC236}">
              <a16:creationId xmlns:a16="http://schemas.microsoft.com/office/drawing/2014/main" id="{FD5EEE2F-9616-4384-A0F8-C9789313853D}"/>
            </a:ext>
            <a:ext uri="{147F2762-F138-4A5C-976F-8EAC2B608ADB}">
              <a16:predDERef xmlns:a16="http://schemas.microsoft.com/office/drawing/2014/main" pred="{A4A62291-D308-471E-ABF5-16EA3F227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7025" y="6186591"/>
          <a:ext cx="354238" cy="35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136071</xdr:colOff>
      <xdr:row>13</xdr:row>
      <xdr:rowOff>371676</xdr:rowOff>
    </xdr:from>
    <xdr:to>
      <xdr:col>10</xdr:col>
      <xdr:colOff>521607</xdr:colOff>
      <xdr:row>14</xdr:row>
      <xdr:rowOff>346801</xdr:rowOff>
    </xdr:to>
    <xdr:pic>
      <xdr:nvPicPr>
        <xdr:cNvPr id="12" name="Picture 13" descr="orange-the-home-depot-paint-buckets-05glhd2-64.0">
          <a:extLst>
            <a:ext uri="{FF2B5EF4-FFF2-40B4-BE49-F238E27FC236}">
              <a16:creationId xmlns:a16="http://schemas.microsoft.com/office/drawing/2014/main" id="{D4B58CEC-CE81-4E51-8891-AC6FB08100E1}"/>
            </a:ext>
            <a:ext uri="{147F2762-F138-4A5C-976F-8EAC2B608ADB}">
              <a16:predDERef xmlns:a16="http://schemas.microsoft.com/office/drawing/2014/main" pred="{FD5EEE2F-9616-4384-A0F8-C97893138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4346" y="6515301"/>
          <a:ext cx="385536" cy="38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136071</xdr:colOff>
      <xdr:row>15</xdr:row>
      <xdr:rowOff>30787</xdr:rowOff>
    </xdr:from>
    <xdr:to>
      <xdr:col>10</xdr:col>
      <xdr:colOff>524328</xdr:colOff>
      <xdr:row>16</xdr:row>
      <xdr:rowOff>8617</xdr:rowOff>
    </xdr:to>
    <xdr:pic>
      <xdr:nvPicPr>
        <xdr:cNvPr id="13" name="Picture 15" descr="black-rust-oleum-professional-protective-enamel-7779402-c3.1">
          <a:extLst>
            <a:ext uri="{FF2B5EF4-FFF2-40B4-BE49-F238E27FC236}">
              <a16:creationId xmlns:a16="http://schemas.microsoft.com/office/drawing/2014/main" id="{7DD946A4-881A-46B2-A760-282B4B528B04}"/>
            </a:ext>
            <a:ext uri="{147F2762-F138-4A5C-976F-8EAC2B608ADB}">
              <a16:predDERef xmlns:a16="http://schemas.microsoft.com/office/drawing/2014/main" pred="{D4B58CEC-CE81-4E51-8891-AC6FB0810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4346" y="6993562"/>
          <a:ext cx="388257" cy="387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133926</xdr:colOff>
      <xdr:row>16</xdr:row>
      <xdr:rowOff>34017</xdr:rowOff>
    </xdr:from>
    <xdr:to>
      <xdr:col>10</xdr:col>
      <xdr:colOff>510267</xdr:colOff>
      <xdr:row>17</xdr:row>
      <xdr:rowOff>0</xdr:rowOff>
    </xdr:to>
    <xdr:pic>
      <xdr:nvPicPr>
        <xdr:cNvPr id="14" name="Picture 17" descr="black-rust-oleum-professional-protective-enamel-7779402-c3.1">
          <a:extLst>
            <a:ext uri="{FF2B5EF4-FFF2-40B4-BE49-F238E27FC236}">
              <a16:creationId xmlns:a16="http://schemas.microsoft.com/office/drawing/2014/main" id="{71BA2DEE-DF8B-45AE-AE56-F0D8DC8CA1DC}"/>
            </a:ext>
            <a:ext uri="{147F2762-F138-4A5C-976F-8EAC2B608ADB}">
              <a16:predDERef xmlns:a16="http://schemas.microsoft.com/office/drawing/2014/main" pred="{7DD946A4-881A-46B2-A760-282B4B528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2201" y="7406367"/>
          <a:ext cx="376341" cy="375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133642</xdr:colOff>
      <xdr:row>16</xdr:row>
      <xdr:rowOff>351518</xdr:rowOff>
    </xdr:from>
    <xdr:to>
      <xdr:col>10</xdr:col>
      <xdr:colOff>503920</xdr:colOff>
      <xdr:row>18</xdr:row>
      <xdr:rowOff>12247</xdr:rowOff>
    </xdr:to>
    <xdr:pic>
      <xdr:nvPicPr>
        <xdr:cNvPr id="15" name="Picture 22" descr="Image result for thermometer omega">
          <a:extLst>
            <a:ext uri="{FF2B5EF4-FFF2-40B4-BE49-F238E27FC236}">
              <a16:creationId xmlns:a16="http://schemas.microsoft.com/office/drawing/2014/main" id="{30C1C37A-3FED-49EC-AE7D-15B70A42C6CF}"/>
            </a:ext>
            <a:ext uri="{147F2762-F138-4A5C-976F-8EAC2B608ADB}">
              <a16:predDERef xmlns:a16="http://schemas.microsoft.com/office/drawing/2014/main" pred="{71BA2DEE-DF8B-45AE-AE56-F0D8DC8CA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1917" y="7723868"/>
          <a:ext cx="370278" cy="479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90457</xdr:colOff>
      <xdr:row>18</xdr:row>
      <xdr:rowOff>13269</xdr:rowOff>
    </xdr:from>
    <xdr:to>
      <xdr:col>10</xdr:col>
      <xdr:colOff>533852</xdr:colOff>
      <xdr:row>19</xdr:row>
      <xdr:rowOff>45357</xdr:rowOff>
    </xdr:to>
    <xdr:pic>
      <xdr:nvPicPr>
        <xdr:cNvPr id="16" name="Picture 24" descr="Packard 22224 24&quot; Thermocouple | Supplyhouse.Com">
          <a:extLst>
            <a:ext uri="{FF2B5EF4-FFF2-40B4-BE49-F238E27FC236}">
              <a16:creationId xmlns:a16="http://schemas.microsoft.com/office/drawing/2014/main" id="{49F39DE6-32B8-4C02-A9EE-700451B9D3EF}"/>
            </a:ext>
            <a:ext uri="{147F2762-F138-4A5C-976F-8EAC2B608ADB}">
              <a16:predDERef xmlns:a16="http://schemas.microsoft.com/office/drawing/2014/main" pred="{30C1C37A-3FED-49EC-AE7D-15B70A42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8732" y="8204769"/>
          <a:ext cx="443395" cy="441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56696</xdr:colOff>
      <xdr:row>19</xdr:row>
      <xdr:rowOff>11339</xdr:rowOff>
    </xdr:from>
    <xdr:to>
      <xdr:col>10</xdr:col>
      <xdr:colOff>548368</xdr:colOff>
      <xdr:row>19</xdr:row>
      <xdr:rowOff>372863</xdr:rowOff>
    </xdr:to>
    <xdr:pic>
      <xdr:nvPicPr>
        <xdr:cNvPr id="17" name="Picture 25" descr="Image result for flow rate senor. Size: 216 x 160. Source: diyhacking.com">
          <a:extLst>
            <a:ext uri="{FF2B5EF4-FFF2-40B4-BE49-F238E27FC236}">
              <a16:creationId xmlns:a16="http://schemas.microsoft.com/office/drawing/2014/main" id="{D00BBEC0-5564-4FA6-B62C-6C3C27829491}"/>
            </a:ext>
            <a:ext uri="{147F2762-F138-4A5C-976F-8EAC2B608ADB}">
              <a16:predDERef xmlns:a16="http://schemas.microsoft.com/office/drawing/2014/main" pred="{49F39DE6-32B8-4C02-A9EE-700451B9D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4971" y="8612414"/>
          <a:ext cx="491672" cy="36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79375</xdr:colOff>
      <xdr:row>19</xdr:row>
      <xdr:rowOff>396875</xdr:rowOff>
    </xdr:from>
    <xdr:to>
      <xdr:col>10</xdr:col>
      <xdr:colOff>556078</xdr:colOff>
      <xdr:row>21</xdr:row>
      <xdr:rowOff>53726</xdr:rowOff>
    </xdr:to>
    <xdr:pic>
      <xdr:nvPicPr>
        <xdr:cNvPr id="18" name="Picture 26" descr="Apollo Valves 1&quot; FNPT Bronze Ball Valve 2-Way">
          <a:extLst>
            <a:ext uri="{FF2B5EF4-FFF2-40B4-BE49-F238E27FC236}">
              <a16:creationId xmlns:a16="http://schemas.microsoft.com/office/drawing/2014/main" id="{B1966BFD-4B4C-44F8-9002-D266E43BC961}"/>
            </a:ext>
            <a:ext uri="{147F2762-F138-4A5C-976F-8EAC2B608ADB}">
              <a16:predDERef xmlns:a16="http://schemas.microsoft.com/office/drawing/2014/main" pred="{D00BBEC0-5564-4FA6-B62C-6C3C2782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7650" y="8997950"/>
          <a:ext cx="476703" cy="476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68036</xdr:colOff>
      <xdr:row>20</xdr:row>
      <xdr:rowOff>368117</xdr:rowOff>
    </xdr:from>
    <xdr:to>
      <xdr:col>10</xdr:col>
      <xdr:colOff>517979</xdr:colOff>
      <xdr:row>21</xdr:row>
      <xdr:rowOff>406400</xdr:rowOff>
    </xdr:to>
    <xdr:pic>
      <xdr:nvPicPr>
        <xdr:cNvPr id="19" name="Picture 27" descr="Reed R8008 Radiation Meter, Radiation Meter, Reed Instruments">
          <a:extLst>
            <a:ext uri="{FF2B5EF4-FFF2-40B4-BE49-F238E27FC236}">
              <a16:creationId xmlns:a16="http://schemas.microsoft.com/office/drawing/2014/main" id="{88E6D1A4-E6A0-41D7-A392-00A81C7E8639}"/>
            </a:ext>
            <a:ext uri="{147F2762-F138-4A5C-976F-8EAC2B608ADB}">
              <a16:predDERef xmlns:a16="http://schemas.microsoft.com/office/drawing/2014/main" pred="{B1966BFD-4B4C-44F8-9002-D266E43BC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6311" y="9378767"/>
          <a:ext cx="449943" cy="44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124732</xdr:colOff>
      <xdr:row>23</xdr:row>
      <xdr:rowOff>20546</xdr:rowOff>
    </xdr:from>
    <xdr:to>
      <xdr:col>10</xdr:col>
      <xdr:colOff>512989</xdr:colOff>
      <xdr:row>23</xdr:row>
      <xdr:rowOff>406590</xdr:rowOff>
    </xdr:to>
    <xdr:pic>
      <xdr:nvPicPr>
        <xdr:cNvPr id="23" name="Picture 31" descr="granite-white-folding-tables-cga-rb-231465-gr-hd-64.0">
          <a:extLst>
            <a:ext uri="{FF2B5EF4-FFF2-40B4-BE49-F238E27FC236}">
              <a16:creationId xmlns:a16="http://schemas.microsoft.com/office/drawing/2014/main" id="{8FCFD336-EA8E-402A-8391-6941B950D177}"/>
            </a:ext>
            <a:ext uri="{147F2762-F138-4A5C-976F-8EAC2B608ADB}">
              <a16:predDERef xmlns:a16="http://schemas.microsoft.com/office/drawing/2014/main" pred="{901F0337-1C1B-4349-B6B9-535CEE48E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3007" y="10259921"/>
          <a:ext cx="388257" cy="386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45357</xdr:colOff>
      <xdr:row>23</xdr:row>
      <xdr:rowOff>360853</xdr:rowOff>
    </xdr:from>
    <xdr:to>
      <xdr:col>10</xdr:col>
      <xdr:colOff>535667</xdr:colOff>
      <xdr:row>25</xdr:row>
      <xdr:rowOff>31941</xdr:rowOff>
    </xdr:to>
    <xdr:pic>
      <xdr:nvPicPr>
        <xdr:cNvPr id="24" name="Picture 32" descr="black-yellow-hdx-storage-bins-206114-64.0">
          <a:extLst>
            <a:ext uri="{FF2B5EF4-FFF2-40B4-BE49-F238E27FC236}">
              <a16:creationId xmlns:a16="http://schemas.microsoft.com/office/drawing/2014/main" id="{1F78A686-C9DF-4E0C-8378-A3EB41389CCE}"/>
            </a:ext>
            <a:ext uri="{147F2762-F138-4A5C-976F-8EAC2B608ADB}">
              <a16:predDERef xmlns:a16="http://schemas.microsoft.com/office/drawing/2014/main" pred="{8FCFD336-EA8E-402A-8391-6941B950D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632" y="10600228"/>
          <a:ext cx="490310" cy="490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100194</xdr:colOff>
      <xdr:row>25</xdr:row>
      <xdr:rowOff>0</xdr:rowOff>
    </xdr:from>
    <xdr:to>
      <xdr:col>10</xdr:col>
      <xdr:colOff>545645</xdr:colOff>
      <xdr:row>26</xdr:row>
      <xdr:rowOff>36286</xdr:rowOff>
    </xdr:to>
    <xdr:pic>
      <xdr:nvPicPr>
        <xdr:cNvPr id="25" name="Picture 33" descr="SainSmart Genmitsu 10Pcs Nano Blue Coat End Mill CNC Router Bits, 0.8-3mm, 1/8&amp;#34; Shank">
          <a:extLst>
            <a:ext uri="{FF2B5EF4-FFF2-40B4-BE49-F238E27FC236}">
              <a16:creationId xmlns:a16="http://schemas.microsoft.com/office/drawing/2014/main" id="{3C4BD77E-9D58-4F39-B011-1D689EDDD3FC}"/>
            </a:ext>
            <a:ext uri="{147F2762-F138-4A5C-976F-8EAC2B608ADB}">
              <a16:predDERef xmlns:a16="http://schemas.microsoft.com/office/drawing/2014/main" pred="{1F78A686-C9DF-4E0C-8378-A3EB41389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8469" y="11058525"/>
          <a:ext cx="445451" cy="445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112464</xdr:colOff>
      <xdr:row>25</xdr:row>
      <xdr:rowOff>23076</xdr:rowOff>
    </xdr:from>
    <xdr:to>
      <xdr:col>10</xdr:col>
      <xdr:colOff>534760</xdr:colOff>
      <xdr:row>26</xdr:row>
      <xdr:rowOff>34020</xdr:rowOff>
    </xdr:to>
    <xdr:pic>
      <xdr:nvPicPr>
        <xdr:cNvPr id="26" name="Picture 35" descr="Main product photo">
          <a:extLst>
            <a:ext uri="{FF2B5EF4-FFF2-40B4-BE49-F238E27FC236}">
              <a16:creationId xmlns:a16="http://schemas.microsoft.com/office/drawing/2014/main" id="{1A475334-F27B-48C8-8B3C-6EC52A7DC45E}"/>
            </a:ext>
            <a:ext uri="{147F2762-F138-4A5C-976F-8EAC2B608ADB}">
              <a16:predDERef xmlns:a16="http://schemas.microsoft.com/office/drawing/2014/main" pred="{3C4BD77E-9D58-4F39-B011-1D689EDDD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0739" y="11081601"/>
          <a:ext cx="422296" cy="42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136070</xdr:colOff>
      <xdr:row>26</xdr:row>
      <xdr:rowOff>0</xdr:rowOff>
    </xdr:from>
    <xdr:to>
      <xdr:col>10</xdr:col>
      <xdr:colOff>566964</xdr:colOff>
      <xdr:row>27</xdr:row>
      <xdr:rowOff>19478</xdr:rowOff>
    </xdr:to>
    <xdr:pic>
      <xdr:nvPicPr>
        <xdr:cNvPr id="27" name="Picture 36" descr="Main product photo">
          <a:extLst>
            <a:ext uri="{FF2B5EF4-FFF2-40B4-BE49-F238E27FC236}">
              <a16:creationId xmlns:a16="http://schemas.microsoft.com/office/drawing/2014/main" id="{055F41E8-2BCD-4F09-968E-D0C3BD37F929}"/>
            </a:ext>
            <a:ext uri="{147F2762-F138-4A5C-976F-8EAC2B608ADB}">
              <a16:predDERef xmlns:a16="http://schemas.microsoft.com/office/drawing/2014/main" pred="{1A475334-F27B-48C8-8B3C-6EC52A7DC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4345" y="11468100"/>
          <a:ext cx="430894" cy="429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31922</xdr:colOff>
      <xdr:row>27</xdr:row>
      <xdr:rowOff>11338</xdr:rowOff>
    </xdr:from>
    <xdr:to>
      <xdr:col>11</xdr:col>
      <xdr:colOff>105681</xdr:colOff>
      <xdr:row>28</xdr:row>
      <xdr:rowOff>3174</xdr:rowOff>
    </xdr:to>
    <xdr:pic>
      <xdr:nvPicPr>
        <xdr:cNvPr id="28" name="Picture 37">
          <a:extLst>
            <a:ext uri="{FF2B5EF4-FFF2-40B4-BE49-F238E27FC236}">
              <a16:creationId xmlns:a16="http://schemas.microsoft.com/office/drawing/2014/main" id="{C7901EB5-7AB7-4F41-8A53-F2B1D86AEEF3}"/>
            </a:ext>
            <a:ext uri="{147F2762-F138-4A5C-976F-8EAC2B608ADB}">
              <a16:predDERef xmlns:a16="http://schemas.microsoft.com/office/drawing/2014/main" pred="{055F41E8-2BCD-4F09-968E-D0C3BD37F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0197" y="11889013"/>
          <a:ext cx="683359" cy="401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112123</xdr:colOff>
      <xdr:row>28</xdr:row>
      <xdr:rowOff>0</xdr:rowOff>
    </xdr:from>
    <xdr:to>
      <xdr:col>10</xdr:col>
      <xdr:colOff>500289</xdr:colOff>
      <xdr:row>28</xdr:row>
      <xdr:rowOff>385536</xdr:rowOff>
    </xdr:to>
    <xdr:pic>
      <xdr:nvPicPr>
        <xdr:cNvPr id="29" name="Picture 38" descr="5Pc Clear Acrylic Sheets Transparent Pmma Panels 1x100x100mm">
          <a:extLst>
            <a:ext uri="{FF2B5EF4-FFF2-40B4-BE49-F238E27FC236}">
              <a16:creationId xmlns:a16="http://schemas.microsoft.com/office/drawing/2014/main" id="{D8BE9138-4A88-4B85-94F5-00C996B32CD9}"/>
            </a:ext>
            <a:ext uri="{147F2762-F138-4A5C-976F-8EAC2B608ADB}">
              <a16:predDERef xmlns:a16="http://schemas.microsoft.com/office/drawing/2014/main" pred="{C7901EB5-7AB7-4F41-8A53-F2B1D86AE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0398" y="12287250"/>
          <a:ext cx="388166" cy="385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113393</xdr:colOff>
      <xdr:row>28</xdr:row>
      <xdr:rowOff>19644</xdr:rowOff>
    </xdr:from>
    <xdr:to>
      <xdr:col>10</xdr:col>
      <xdr:colOff>535666</xdr:colOff>
      <xdr:row>29</xdr:row>
      <xdr:rowOff>31296</xdr:rowOff>
    </xdr:to>
    <xdr:pic>
      <xdr:nvPicPr>
        <xdr:cNvPr id="30" name="Picture 39" descr="harvey-sealants-0178503-64.0">
          <a:extLst>
            <a:ext uri="{FF2B5EF4-FFF2-40B4-BE49-F238E27FC236}">
              <a16:creationId xmlns:a16="http://schemas.microsoft.com/office/drawing/2014/main" id="{B175A3CC-5E44-4307-8B11-35A28636439D}"/>
            </a:ext>
            <a:ext uri="{147F2762-F138-4A5C-976F-8EAC2B608ADB}">
              <a16:predDERef xmlns:a16="http://schemas.microsoft.com/office/drawing/2014/main" pred="{D8BE9138-4A88-4B85-94F5-00C996B32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1668" y="12306894"/>
          <a:ext cx="422273" cy="421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129974</xdr:colOff>
      <xdr:row>9</xdr:row>
      <xdr:rowOff>22679</xdr:rowOff>
    </xdr:from>
    <xdr:to>
      <xdr:col>11</xdr:col>
      <xdr:colOff>33564</xdr:colOff>
      <xdr:row>9</xdr:row>
      <xdr:rowOff>371022</xdr:rowOff>
    </xdr:to>
    <xdr:pic>
      <xdr:nvPicPr>
        <xdr:cNvPr id="31" name="Picture 40" descr="Product, Front">
          <a:extLst>
            <a:ext uri="{FF2B5EF4-FFF2-40B4-BE49-F238E27FC236}">
              <a16:creationId xmlns:a16="http://schemas.microsoft.com/office/drawing/2014/main" id="{F1DF5795-7B4F-4CA3-935F-B6CBA7E1DF14}"/>
            </a:ext>
            <a:ext uri="{147F2762-F138-4A5C-976F-8EAC2B608ADB}">
              <a16:predDERef xmlns:a16="http://schemas.microsoft.com/office/drawing/2014/main" pred="{B175A3CC-5E44-4307-8B11-35A286364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8249" y="4528004"/>
          <a:ext cx="513190" cy="348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79375</xdr:colOff>
      <xdr:row>10</xdr:row>
      <xdr:rowOff>30189</xdr:rowOff>
    </xdr:from>
    <xdr:to>
      <xdr:col>11</xdr:col>
      <xdr:colOff>22224</xdr:colOff>
      <xdr:row>10</xdr:row>
      <xdr:rowOff>405040</xdr:rowOff>
    </xdr:to>
    <xdr:pic>
      <xdr:nvPicPr>
        <xdr:cNvPr id="32" name="Picture 41" descr="Product, Front">
          <a:extLst>
            <a:ext uri="{FF2B5EF4-FFF2-40B4-BE49-F238E27FC236}">
              <a16:creationId xmlns:a16="http://schemas.microsoft.com/office/drawing/2014/main" id="{13BE3BB7-E0B7-4640-8918-D62F5C594BC5}"/>
            </a:ext>
            <a:ext uri="{147F2762-F138-4A5C-976F-8EAC2B608ADB}">
              <a16:predDERef xmlns:a16="http://schemas.microsoft.com/office/drawing/2014/main" pred="{F1DF5795-7B4F-4CA3-935F-B6CBA7E1D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7650" y="4945089"/>
          <a:ext cx="552449" cy="37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76200</xdr:colOff>
      <xdr:row>5</xdr:row>
      <xdr:rowOff>38100</xdr:rowOff>
    </xdr:from>
    <xdr:to>
      <xdr:col>10</xdr:col>
      <xdr:colOff>552450</xdr:colOff>
      <xdr:row>5</xdr:row>
      <xdr:rowOff>333375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68F7A8E4-8A17-4AAF-A65D-FDD45FFCB391}"/>
            </a:ext>
            <a:ext uri="{147F2762-F138-4A5C-976F-8EAC2B608ADB}">
              <a16:predDERef xmlns:a16="http://schemas.microsoft.com/office/drawing/2014/main" pred="{13BE3BB7-E0B7-4640-8918-D62F5C594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2944475" y="2085975"/>
          <a:ext cx="476250" cy="295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3</xdr:row>
      <xdr:rowOff>57150</xdr:rowOff>
    </xdr:from>
    <xdr:to>
      <xdr:col>10</xdr:col>
      <xdr:colOff>428625</xdr:colOff>
      <xdr:row>3</xdr:row>
      <xdr:rowOff>352425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AC2CCEE-EDFC-4A95-9F7B-DD2E16E908DF}"/>
            </a:ext>
            <a:ext uri="{147F2762-F138-4A5C-976F-8EAC2B608ADB}">
              <a16:predDERef xmlns:a16="http://schemas.microsoft.com/office/drawing/2014/main" pred="{68F7A8E4-8A17-4AAF-A65D-FDD45FFCB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3011150" y="1285875"/>
          <a:ext cx="285750" cy="295275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22</xdr:row>
      <xdr:rowOff>47625</xdr:rowOff>
    </xdr:from>
    <xdr:to>
      <xdr:col>10</xdr:col>
      <xdr:colOff>533400</xdr:colOff>
      <xdr:row>22</xdr:row>
      <xdr:rowOff>400050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A41E96F6-AC47-9BDF-7224-E29228F0B1CB}"/>
            </a:ext>
            <a:ext uri="{147F2762-F138-4A5C-976F-8EAC2B608ADB}">
              <a16:predDERef xmlns:a16="http://schemas.microsoft.com/office/drawing/2014/main" pred="{0AC2CCEE-EDFC-4A95-9F7B-DD2E16E90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2963525" y="9058275"/>
          <a:ext cx="438150" cy="352425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29</xdr:row>
      <xdr:rowOff>38100</xdr:rowOff>
    </xdr:from>
    <xdr:to>
      <xdr:col>11</xdr:col>
      <xdr:colOff>8365</xdr:colOff>
      <xdr:row>29</xdr:row>
      <xdr:rowOff>386443</xdr:rowOff>
    </xdr:to>
    <xdr:pic>
      <xdr:nvPicPr>
        <xdr:cNvPr id="20" name="Picture 19" descr="Product, Front">
          <a:extLst>
            <a:ext uri="{FF2B5EF4-FFF2-40B4-BE49-F238E27FC236}">
              <a16:creationId xmlns:a16="http://schemas.microsoft.com/office/drawing/2014/main" id="{159E5AEF-44F5-4422-8AC2-DF61E28001E6}"/>
            </a:ext>
            <a:ext uri="{147F2762-F138-4A5C-976F-8EAC2B608ADB}">
              <a16:predDERef xmlns:a16="http://schemas.microsoft.com/office/drawing/2014/main" pred="{A41E96F6-AC47-9BDF-7224-E29228F0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11915775"/>
          <a:ext cx="513190" cy="348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130343</xdr:colOff>
      <xdr:row>2</xdr:row>
      <xdr:rowOff>10027</xdr:rowOff>
    </xdr:from>
    <xdr:to>
      <xdr:col>10</xdr:col>
      <xdr:colOff>501316</xdr:colOff>
      <xdr:row>2</xdr:row>
      <xdr:rowOff>389244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D6F0BE-E855-D4C9-ECC4-D7D0F0894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7738" y="401053"/>
          <a:ext cx="370973" cy="379217"/>
        </a:xfrm>
        <a:prstGeom prst="rect">
          <a:avLst/>
        </a:prstGeom>
      </xdr:spPr>
    </xdr:pic>
    <xdr:clientData/>
  </xdr:twoCellAnchor>
  <xdr:twoCellAnchor editAs="oneCell">
    <xdr:from>
      <xdr:col>10</xdr:col>
      <xdr:colOff>78706</xdr:colOff>
      <xdr:row>3</xdr:row>
      <xdr:rowOff>401052</xdr:rowOff>
    </xdr:from>
    <xdr:to>
      <xdr:col>10</xdr:col>
      <xdr:colOff>546926</xdr:colOff>
      <xdr:row>4</xdr:row>
      <xdr:rowOff>381000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6BBCDEC-292E-8247-81BC-7F022A494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6101" y="1183105"/>
          <a:ext cx="468220" cy="391027"/>
        </a:xfrm>
        <a:prstGeom prst="rect">
          <a:avLst/>
        </a:prstGeom>
      </xdr:spPr>
    </xdr:pic>
    <xdr:clientData/>
  </xdr:twoCellAnchor>
  <xdr:twoCellAnchor editAs="oneCell">
    <xdr:from>
      <xdr:col>10</xdr:col>
      <xdr:colOff>131040</xdr:colOff>
      <xdr:row>6</xdr:row>
      <xdr:rowOff>24860</xdr:rowOff>
    </xdr:from>
    <xdr:to>
      <xdr:col>10</xdr:col>
      <xdr:colOff>530978</xdr:colOff>
      <xdr:row>7</xdr:row>
      <xdr:rowOff>22678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63B605AB-670B-467C-B86C-089197420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8435" y="2040149"/>
          <a:ext cx="399938" cy="406272"/>
        </a:xfrm>
        <a:prstGeom prst="rect">
          <a:avLst/>
        </a:prstGeom>
      </xdr:spPr>
    </xdr:pic>
    <xdr:clientData/>
  </xdr:twoCellAnchor>
  <xdr:twoCellAnchor editAs="oneCell">
    <xdr:from>
      <xdr:col>10</xdr:col>
      <xdr:colOff>286392</xdr:colOff>
      <xdr:row>7</xdr:row>
      <xdr:rowOff>45357</xdr:rowOff>
    </xdr:from>
    <xdr:to>
      <xdr:col>10</xdr:col>
      <xdr:colOff>438150</xdr:colOff>
      <xdr:row>8</xdr:row>
      <xdr:rowOff>22679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0A39C5-445C-CBA1-CFB0-DC4038FB3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8535" y="2902857"/>
          <a:ext cx="151758" cy="385536"/>
        </a:xfrm>
        <a:prstGeom prst="rect">
          <a:avLst/>
        </a:prstGeom>
      </xdr:spPr>
    </xdr:pic>
    <xdr:clientData/>
  </xdr:twoCellAnchor>
  <xdr:twoCellAnchor editAs="oneCell">
    <xdr:from>
      <xdr:col>10</xdr:col>
      <xdr:colOff>215359</xdr:colOff>
      <xdr:row>8</xdr:row>
      <xdr:rowOff>22677</xdr:rowOff>
    </xdr:from>
    <xdr:to>
      <xdr:col>10</xdr:col>
      <xdr:colOff>449488</xdr:colOff>
      <xdr:row>9</xdr:row>
      <xdr:rowOff>34017</xdr:rowOff>
    </xdr:to>
    <xdr:pic>
      <xdr:nvPicPr>
        <xdr:cNvPr id="5" name="Picture 4" descr="Bob Smith Industries BSI-117H Black IC-2000 Rubber Toughened Super Glue, 20g">
          <a:extLst>
            <a:ext uri="{FF2B5EF4-FFF2-40B4-BE49-F238E27FC236}">
              <a16:creationId xmlns:a16="http://schemas.microsoft.com/office/drawing/2014/main" id="{ED81AE99-29DA-505E-81CB-949EDA348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7502" y="3288391"/>
          <a:ext cx="234129" cy="419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147411</xdr:colOff>
      <xdr:row>13</xdr:row>
      <xdr:rowOff>0</xdr:rowOff>
    </xdr:from>
    <xdr:to>
      <xdr:col>10</xdr:col>
      <xdr:colOff>541988</xdr:colOff>
      <xdr:row>14</xdr:row>
      <xdr:rowOff>19957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EC99A93-91F5-A753-D250-ED13C3C45608}"/>
            </a:ext>
            <a:ext uri="{147F2762-F138-4A5C-976F-8EAC2B608ADB}">
              <a16:predDERef xmlns:a16="http://schemas.microsoft.com/office/drawing/2014/main" pred="{ED81AE99-29DA-505E-81CB-949EDA348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9554" y="4493079"/>
          <a:ext cx="394577" cy="428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124732</xdr:colOff>
      <xdr:row>13</xdr:row>
      <xdr:rowOff>38500</xdr:rowOff>
    </xdr:from>
    <xdr:to>
      <xdr:col>10</xdr:col>
      <xdr:colOff>499836</xdr:colOff>
      <xdr:row>14</xdr:row>
      <xdr:rowOff>2722</xdr:rowOff>
    </xdr:to>
    <xdr:pic>
      <xdr:nvPicPr>
        <xdr:cNvPr id="9" name="Picture 8" descr="Stainless Steel Hex Bolts, 316, 5/8 Inch-11 X 10 Inch | Bolt Depot">
          <a:extLst>
            <a:ext uri="{FF2B5EF4-FFF2-40B4-BE49-F238E27FC236}">
              <a16:creationId xmlns:a16="http://schemas.microsoft.com/office/drawing/2014/main" id="{568E4971-964A-B2F3-07EA-7EF7A1F83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6875" y="4937071"/>
          <a:ext cx="375104" cy="37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136072</xdr:colOff>
      <xdr:row>14</xdr:row>
      <xdr:rowOff>34017</xdr:rowOff>
    </xdr:from>
    <xdr:to>
      <xdr:col>10</xdr:col>
      <xdr:colOff>465818</xdr:colOff>
      <xdr:row>14</xdr:row>
      <xdr:rowOff>361464</xdr:rowOff>
    </xdr:to>
    <xdr:pic>
      <xdr:nvPicPr>
        <xdr:cNvPr id="10" name="Picture 9" descr="3/8Inch-16 Hex Nut Zinc Grade 2 Case Qty 3000">
          <a:extLst>
            <a:ext uri="{FF2B5EF4-FFF2-40B4-BE49-F238E27FC236}">
              <a16:creationId xmlns:a16="http://schemas.microsoft.com/office/drawing/2014/main" id="{CBDA8637-85F7-F326-5219-34E3FEEB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8215" y="5340803"/>
          <a:ext cx="329746" cy="32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124732</xdr:colOff>
      <xdr:row>15</xdr:row>
      <xdr:rowOff>0</xdr:rowOff>
    </xdr:from>
    <xdr:to>
      <xdr:col>10</xdr:col>
      <xdr:colOff>443139</xdr:colOff>
      <xdr:row>15</xdr:row>
      <xdr:rowOff>316186</xdr:rowOff>
    </xdr:to>
    <xdr:pic>
      <xdr:nvPicPr>
        <xdr:cNvPr id="11" name="Picture 10" descr="Supplying Demand 358237 285009 Clothes Washer Agitator Bolt Replacement With Rubber Gasket">
          <a:extLst>
            <a:ext uri="{FF2B5EF4-FFF2-40B4-BE49-F238E27FC236}">
              <a16:creationId xmlns:a16="http://schemas.microsoft.com/office/drawing/2014/main" id="{F9EEC915-4266-C266-B7BC-D171DF8BDF94}"/>
            </a:ext>
            <a:ext uri="{147F2762-F138-4A5C-976F-8EAC2B608ADB}">
              <a16:predDERef xmlns:a16="http://schemas.microsoft.com/office/drawing/2014/main" pred="{CBDA8637-85F7-F326-5219-34E3FEEB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6875" y="5772994"/>
          <a:ext cx="318407" cy="316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158750</xdr:colOff>
      <xdr:row>15</xdr:row>
      <xdr:rowOff>42966</xdr:rowOff>
    </xdr:from>
    <xdr:to>
      <xdr:col>10</xdr:col>
      <xdr:colOff>512988</xdr:colOff>
      <xdr:row>15</xdr:row>
      <xdr:rowOff>395186</xdr:rowOff>
    </xdr:to>
    <xdr:pic>
      <xdr:nvPicPr>
        <xdr:cNvPr id="12" name="Picture 11" descr="framing-studs-058449-64.0">
          <a:extLst>
            <a:ext uri="{FF2B5EF4-FFF2-40B4-BE49-F238E27FC236}">
              <a16:creationId xmlns:a16="http://schemas.microsoft.com/office/drawing/2014/main" id="{6005397B-5AA4-E98F-A537-5FC9FF64B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0893" y="6166180"/>
          <a:ext cx="354238" cy="35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136071</xdr:colOff>
      <xdr:row>15</xdr:row>
      <xdr:rowOff>371676</xdr:rowOff>
    </xdr:from>
    <xdr:to>
      <xdr:col>10</xdr:col>
      <xdr:colOff>521607</xdr:colOff>
      <xdr:row>16</xdr:row>
      <xdr:rowOff>346801</xdr:rowOff>
    </xdr:to>
    <xdr:pic>
      <xdr:nvPicPr>
        <xdr:cNvPr id="14" name="Picture 13" descr="orange-the-home-depot-paint-buckets-05glhd2-64.0">
          <a:extLst>
            <a:ext uri="{FF2B5EF4-FFF2-40B4-BE49-F238E27FC236}">
              <a16:creationId xmlns:a16="http://schemas.microsoft.com/office/drawing/2014/main" id="{13A3C86D-2DBC-5EDB-5AD8-1F8FC9114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8214" y="6494890"/>
          <a:ext cx="385536" cy="383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136071</xdr:colOff>
      <xdr:row>17</xdr:row>
      <xdr:rowOff>30787</xdr:rowOff>
    </xdr:from>
    <xdr:to>
      <xdr:col>10</xdr:col>
      <xdr:colOff>524328</xdr:colOff>
      <xdr:row>18</xdr:row>
      <xdr:rowOff>8617</xdr:rowOff>
    </xdr:to>
    <xdr:pic>
      <xdr:nvPicPr>
        <xdr:cNvPr id="16" name="Picture 15" descr="black-rust-oleum-professional-protective-enamel-7779402-c3.1">
          <a:extLst>
            <a:ext uri="{FF2B5EF4-FFF2-40B4-BE49-F238E27FC236}">
              <a16:creationId xmlns:a16="http://schemas.microsoft.com/office/drawing/2014/main" id="{F7401491-6A25-FE24-9958-3991B037B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8214" y="6970430"/>
          <a:ext cx="388257" cy="38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133926</xdr:colOff>
      <xdr:row>18</xdr:row>
      <xdr:rowOff>34017</xdr:rowOff>
    </xdr:from>
    <xdr:to>
      <xdr:col>10</xdr:col>
      <xdr:colOff>510267</xdr:colOff>
      <xdr:row>19</xdr:row>
      <xdr:rowOff>0</xdr:rowOff>
    </xdr:to>
    <xdr:pic>
      <xdr:nvPicPr>
        <xdr:cNvPr id="18" name="Picture 17" descr="black-rust-oleum-professional-protective-enamel-7779402-c3.1">
          <a:extLst>
            <a:ext uri="{FF2B5EF4-FFF2-40B4-BE49-F238E27FC236}">
              <a16:creationId xmlns:a16="http://schemas.microsoft.com/office/drawing/2014/main" id="{56D7970C-6496-E4AF-2D3C-86F7A8B59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6069" y="7381874"/>
          <a:ext cx="376341" cy="374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133642</xdr:colOff>
      <xdr:row>18</xdr:row>
      <xdr:rowOff>351518</xdr:rowOff>
    </xdr:from>
    <xdr:to>
      <xdr:col>10</xdr:col>
      <xdr:colOff>503920</xdr:colOff>
      <xdr:row>20</xdr:row>
      <xdr:rowOff>12247</xdr:rowOff>
    </xdr:to>
    <xdr:pic>
      <xdr:nvPicPr>
        <xdr:cNvPr id="23" name="Picture 22" descr="Image result for thermometer omega">
          <a:extLst>
            <a:ext uri="{FF2B5EF4-FFF2-40B4-BE49-F238E27FC236}">
              <a16:creationId xmlns:a16="http://schemas.microsoft.com/office/drawing/2014/main" id="{29D1AFF3-4759-A9AD-1E09-F9CBDEBE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5785" y="7699375"/>
          <a:ext cx="370278" cy="47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90457</xdr:colOff>
      <xdr:row>20</xdr:row>
      <xdr:rowOff>13269</xdr:rowOff>
    </xdr:from>
    <xdr:to>
      <xdr:col>10</xdr:col>
      <xdr:colOff>533852</xdr:colOff>
      <xdr:row>21</xdr:row>
      <xdr:rowOff>45357</xdr:rowOff>
    </xdr:to>
    <xdr:pic>
      <xdr:nvPicPr>
        <xdr:cNvPr id="25" name="Picture 24" descr="Packard 22224 24&quot; Thermocouple | Supplyhouse.Com">
          <a:extLst>
            <a:ext uri="{FF2B5EF4-FFF2-40B4-BE49-F238E27FC236}">
              <a16:creationId xmlns:a16="http://schemas.microsoft.com/office/drawing/2014/main" id="{856A9714-BEFA-3834-2210-06AFA46BC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2600" y="8177555"/>
          <a:ext cx="443395" cy="440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56696</xdr:colOff>
      <xdr:row>21</xdr:row>
      <xdr:rowOff>11339</xdr:rowOff>
    </xdr:from>
    <xdr:to>
      <xdr:col>10</xdr:col>
      <xdr:colOff>548368</xdr:colOff>
      <xdr:row>21</xdr:row>
      <xdr:rowOff>372863</xdr:rowOff>
    </xdr:to>
    <xdr:pic>
      <xdr:nvPicPr>
        <xdr:cNvPr id="26" name="Picture 25" descr="Image result for flow rate senor. Size: 216 x 160. Source: diyhacking.com">
          <a:extLst>
            <a:ext uri="{FF2B5EF4-FFF2-40B4-BE49-F238E27FC236}">
              <a16:creationId xmlns:a16="http://schemas.microsoft.com/office/drawing/2014/main" id="{2AC94FEC-FCBB-9682-80EB-6C8C12C01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8839" y="8583839"/>
          <a:ext cx="491672" cy="36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79375</xdr:colOff>
      <xdr:row>21</xdr:row>
      <xdr:rowOff>396875</xdr:rowOff>
    </xdr:from>
    <xdr:to>
      <xdr:col>10</xdr:col>
      <xdr:colOff>556078</xdr:colOff>
      <xdr:row>23</xdr:row>
      <xdr:rowOff>53726</xdr:rowOff>
    </xdr:to>
    <xdr:pic>
      <xdr:nvPicPr>
        <xdr:cNvPr id="27" name="Picture 26" descr="Apollo Valves 1&quot; FNPT Bronze Ball Valve 2-Way">
          <a:extLst>
            <a:ext uri="{FF2B5EF4-FFF2-40B4-BE49-F238E27FC236}">
              <a16:creationId xmlns:a16="http://schemas.microsoft.com/office/drawing/2014/main" id="{9E4D769F-7405-6D1F-B785-0E14601A1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1518" y="8969375"/>
          <a:ext cx="476703" cy="473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68036</xdr:colOff>
      <xdr:row>22</xdr:row>
      <xdr:rowOff>368117</xdr:rowOff>
    </xdr:from>
    <xdr:to>
      <xdr:col>10</xdr:col>
      <xdr:colOff>517979</xdr:colOff>
      <xdr:row>23</xdr:row>
      <xdr:rowOff>406400</xdr:rowOff>
    </xdr:to>
    <xdr:pic>
      <xdr:nvPicPr>
        <xdr:cNvPr id="28" name="Picture 27" descr="Reed R8008 Radiation Meter, Radiation Meter, Reed Instruments">
          <a:extLst>
            <a:ext uri="{FF2B5EF4-FFF2-40B4-BE49-F238E27FC236}">
              <a16:creationId xmlns:a16="http://schemas.microsoft.com/office/drawing/2014/main" id="{F531CA4B-1120-E90F-9C8F-67C667438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0179" y="9348831"/>
          <a:ext cx="449943" cy="446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79309</xdr:colOff>
      <xdr:row>24</xdr:row>
      <xdr:rowOff>0</xdr:rowOff>
    </xdr:from>
    <xdr:to>
      <xdr:col>10</xdr:col>
      <xdr:colOff>566509</xdr:colOff>
      <xdr:row>24</xdr:row>
      <xdr:rowOff>362858</xdr:rowOff>
    </xdr:to>
    <xdr:pic>
      <xdr:nvPicPr>
        <xdr:cNvPr id="29" name="Picture 28" descr="Product Image">
          <a:extLst>
            <a:ext uri="{FF2B5EF4-FFF2-40B4-BE49-F238E27FC236}">
              <a16:creationId xmlns:a16="http://schemas.microsoft.com/office/drawing/2014/main" id="{2C79CA32-72A8-3F28-85B5-E0CDE08C58D1}"/>
            </a:ext>
            <a:ext uri="{147F2762-F138-4A5C-976F-8EAC2B608ADB}">
              <a16:predDERef xmlns:a16="http://schemas.microsoft.com/office/drawing/2014/main" pred="{F531CA4B-1120-E90F-9C8F-67C667438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1452" y="9831159"/>
          <a:ext cx="487200" cy="362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90714</xdr:colOff>
      <xdr:row>24</xdr:row>
      <xdr:rowOff>0</xdr:rowOff>
    </xdr:from>
    <xdr:to>
      <xdr:col>10</xdr:col>
      <xdr:colOff>537482</xdr:colOff>
      <xdr:row>25</xdr:row>
      <xdr:rowOff>36857</xdr:rowOff>
    </xdr:to>
    <xdr:pic>
      <xdr:nvPicPr>
        <xdr:cNvPr id="30" name="Picture 29" descr="Image result for radiator">
          <a:extLst>
            <a:ext uri="{FF2B5EF4-FFF2-40B4-BE49-F238E27FC236}">
              <a16:creationId xmlns:a16="http://schemas.microsoft.com/office/drawing/2014/main" id="{863B2148-9F57-7B51-9E6A-31705D2E3F6D}"/>
            </a:ext>
            <a:ext uri="{147F2762-F138-4A5C-976F-8EAC2B608ADB}">
              <a16:predDERef xmlns:a16="http://schemas.microsoft.com/office/drawing/2014/main" pred="{2C79CA32-72A8-3F28-85B5-E0CDE08C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2857" y="10579554"/>
          <a:ext cx="446768" cy="44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159628</xdr:colOff>
      <xdr:row>24</xdr:row>
      <xdr:rowOff>0</xdr:rowOff>
    </xdr:from>
    <xdr:to>
      <xdr:col>10</xdr:col>
      <xdr:colOff>469900</xdr:colOff>
      <xdr:row>24</xdr:row>
      <xdr:rowOff>307955</xdr:rowOff>
    </xdr:to>
    <xdr:pic>
      <xdr:nvPicPr>
        <xdr:cNvPr id="31" name="Picture 30" descr="Thermal Insulation Materials &amp; Heat Shields">
          <a:extLst>
            <a:ext uri="{FF2B5EF4-FFF2-40B4-BE49-F238E27FC236}">
              <a16:creationId xmlns:a16="http://schemas.microsoft.com/office/drawing/2014/main" id="{D8C46D1F-DA0A-A9B0-7967-386F2558F5AC}"/>
            </a:ext>
            <a:ext uri="{147F2762-F138-4A5C-976F-8EAC2B608ADB}">
              <a16:predDERef xmlns:a16="http://schemas.microsoft.com/office/drawing/2014/main" pred="{863B2148-9F57-7B51-9E6A-31705D2E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771" y="10248920"/>
          <a:ext cx="310272" cy="307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124732</xdr:colOff>
      <xdr:row>25</xdr:row>
      <xdr:rowOff>20546</xdr:rowOff>
    </xdr:from>
    <xdr:to>
      <xdr:col>10</xdr:col>
      <xdr:colOff>512989</xdr:colOff>
      <xdr:row>25</xdr:row>
      <xdr:rowOff>406590</xdr:rowOff>
    </xdr:to>
    <xdr:pic>
      <xdr:nvPicPr>
        <xdr:cNvPr id="32" name="Picture 31" descr="granite-white-folding-tables-cga-rb-231465-gr-hd-64.0">
          <a:extLst>
            <a:ext uri="{FF2B5EF4-FFF2-40B4-BE49-F238E27FC236}">
              <a16:creationId xmlns:a16="http://schemas.microsoft.com/office/drawing/2014/main" id="{9AADF7D8-E715-90D0-510E-203983E98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6875" y="11042332"/>
          <a:ext cx="388257" cy="386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45357</xdr:colOff>
      <xdr:row>25</xdr:row>
      <xdr:rowOff>360853</xdr:rowOff>
    </xdr:from>
    <xdr:to>
      <xdr:col>10</xdr:col>
      <xdr:colOff>535667</xdr:colOff>
      <xdr:row>27</xdr:row>
      <xdr:rowOff>31941</xdr:rowOff>
    </xdr:to>
    <xdr:pic>
      <xdr:nvPicPr>
        <xdr:cNvPr id="33" name="Picture 32" descr="black-yellow-hdx-storage-bins-206114-64.0">
          <a:extLst>
            <a:ext uri="{FF2B5EF4-FFF2-40B4-BE49-F238E27FC236}">
              <a16:creationId xmlns:a16="http://schemas.microsoft.com/office/drawing/2014/main" id="{1C7181A9-53B8-55EC-4AB4-2AD6EBAE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0" y="11382639"/>
          <a:ext cx="490310" cy="487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100194</xdr:colOff>
      <xdr:row>27</xdr:row>
      <xdr:rowOff>0</xdr:rowOff>
    </xdr:from>
    <xdr:to>
      <xdr:col>10</xdr:col>
      <xdr:colOff>545645</xdr:colOff>
      <xdr:row>28</xdr:row>
      <xdr:rowOff>36286</xdr:rowOff>
    </xdr:to>
    <xdr:pic>
      <xdr:nvPicPr>
        <xdr:cNvPr id="34" name="Picture 33" descr="SainSmart Genmitsu 10Pcs Nano Blue Coat End Mill CNC Router Bits, 0.8-3mm, 1/8&amp;#34; Shank">
          <a:extLst>
            <a:ext uri="{FF2B5EF4-FFF2-40B4-BE49-F238E27FC236}">
              <a16:creationId xmlns:a16="http://schemas.microsoft.com/office/drawing/2014/main" id="{0826F823-60A7-4B58-DB3D-29301B3CB79C}"/>
            </a:ext>
            <a:ext uri="{147F2762-F138-4A5C-976F-8EAC2B608ADB}">
              <a16:predDERef xmlns:a16="http://schemas.microsoft.com/office/drawing/2014/main" pred="{1C7181A9-53B8-55EC-4AB4-2AD6EBAE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2337" y="12246427"/>
          <a:ext cx="445451" cy="443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112464</xdr:colOff>
      <xdr:row>27</xdr:row>
      <xdr:rowOff>23076</xdr:rowOff>
    </xdr:from>
    <xdr:to>
      <xdr:col>10</xdr:col>
      <xdr:colOff>534760</xdr:colOff>
      <xdr:row>28</xdr:row>
      <xdr:rowOff>34020</xdr:rowOff>
    </xdr:to>
    <xdr:pic>
      <xdr:nvPicPr>
        <xdr:cNvPr id="36" name="Picture 35" descr="Main product photo">
          <a:extLst>
            <a:ext uri="{FF2B5EF4-FFF2-40B4-BE49-F238E27FC236}">
              <a16:creationId xmlns:a16="http://schemas.microsoft.com/office/drawing/2014/main" id="{6BFF94C6-804F-14E9-AD06-BA8DA2325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3357" y="13085933"/>
          <a:ext cx="422296" cy="419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136070</xdr:colOff>
      <xdr:row>28</xdr:row>
      <xdr:rowOff>0</xdr:rowOff>
    </xdr:from>
    <xdr:to>
      <xdr:col>10</xdr:col>
      <xdr:colOff>566964</xdr:colOff>
      <xdr:row>29</xdr:row>
      <xdr:rowOff>19478</xdr:rowOff>
    </xdr:to>
    <xdr:pic>
      <xdr:nvPicPr>
        <xdr:cNvPr id="37" name="Picture 36" descr="Main product photo">
          <a:extLst>
            <a:ext uri="{FF2B5EF4-FFF2-40B4-BE49-F238E27FC236}">
              <a16:creationId xmlns:a16="http://schemas.microsoft.com/office/drawing/2014/main" id="{318212AC-C0CF-EBF3-9F71-EF98DEDC2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6963" y="13471071"/>
          <a:ext cx="430894" cy="427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31922</xdr:colOff>
      <xdr:row>29</xdr:row>
      <xdr:rowOff>11338</xdr:rowOff>
    </xdr:from>
    <xdr:to>
      <xdr:col>11</xdr:col>
      <xdr:colOff>105681</xdr:colOff>
      <xdr:row>30</xdr:row>
      <xdr:rowOff>3174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650FEC7-EFB2-011D-199D-9FFC28F5A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2815" y="13890624"/>
          <a:ext cx="686080" cy="400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112123</xdr:colOff>
      <xdr:row>30</xdr:row>
      <xdr:rowOff>0</xdr:rowOff>
    </xdr:from>
    <xdr:to>
      <xdr:col>10</xdr:col>
      <xdr:colOff>500289</xdr:colOff>
      <xdr:row>30</xdr:row>
      <xdr:rowOff>385536</xdr:rowOff>
    </xdr:to>
    <xdr:pic>
      <xdr:nvPicPr>
        <xdr:cNvPr id="39" name="Picture 38" descr="5Pc Clear Acrylic Sheets Transparent Pmma Panels 1x100x100mm">
          <a:extLst>
            <a:ext uri="{FF2B5EF4-FFF2-40B4-BE49-F238E27FC236}">
              <a16:creationId xmlns:a16="http://schemas.microsoft.com/office/drawing/2014/main" id="{B60FDDF9-52F0-716E-F816-1CC105820B6C}"/>
            </a:ext>
            <a:ext uri="{147F2762-F138-4A5C-976F-8EAC2B608ADB}">
              <a16:predDERef xmlns:a16="http://schemas.microsoft.com/office/drawing/2014/main" pred="{4650FEC7-EFB2-011D-199D-9FFC28F5A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3016" y="14298841"/>
          <a:ext cx="388166" cy="385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113393</xdr:colOff>
      <xdr:row>30</xdr:row>
      <xdr:rowOff>19644</xdr:rowOff>
    </xdr:from>
    <xdr:to>
      <xdr:col>10</xdr:col>
      <xdr:colOff>535666</xdr:colOff>
      <xdr:row>31</xdr:row>
      <xdr:rowOff>31296</xdr:rowOff>
    </xdr:to>
    <xdr:pic>
      <xdr:nvPicPr>
        <xdr:cNvPr id="40" name="Picture 39" descr="harvey-sealants-0178503-64.0">
          <a:extLst>
            <a:ext uri="{FF2B5EF4-FFF2-40B4-BE49-F238E27FC236}">
              <a16:creationId xmlns:a16="http://schemas.microsoft.com/office/drawing/2014/main" id="{2B6F37EE-9257-E2E9-2924-7BA89E83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4286" y="14715358"/>
          <a:ext cx="422273" cy="419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129974</xdr:colOff>
      <xdr:row>11</xdr:row>
      <xdr:rowOff>22679</xdr:rowOff>
    </xdr:from>
    <xdr:to>
      <xdr:col>11</xdr:col>
      <xdr:colOff>33564</xdr:colOff>
      <xdr:row>11</xdr:row>
      <xdr:rowOff>371022</xdr:rowOff>
    </xdr:to>
    <xdr:pic>
      <xdr:nvPicPr>
        <xdr:cNvPr id="41" name="Picture 40" descr="Product, Front">
          <a:extLst>
            <a:ext uri="{FF2B5EF4-FFF2-40B4-BE49-F238E27FC236}">
              <a16:creationId xmlns:a16="http://schemas.microsoft.com/office/drawing/2014/main" id="{BA29B77D-E40F-2207-716F-E7F4109F3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0867" y="4513036"/>
          <a:ext cx="515911" cy="348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79375</xdr:colOff>
      <xdr:row>12</xdr:row>
      <xdr:rowOff>30189</xdr:rowOff>
    </xdr:from>
    <xdr:to>
      <xdr:col>11</xdr:col>
      <xdr:colOff>22224</xdr:colOff>
      <xdr:row>12</xdr:row>
      <xdr:rowOff>405040</xdr:rowOff>
    </xdr:to>
    <xdr:pic>
      <xdr:nvPicPr>
        <xdr:cNvPr id="42" name="Picture 41" descr="Product, Front">
          <a:extLst>
            <a:ext uri="{FF2B5EF4-FFF2-40B4-BE49-F238E27FC236}">
              <a16:creationId xmlns:a16="http://schemas.microsoft.com/office/drawing/2014/main" id="{116188D4-47B5-5BF3-F7F2-2E2CB6AA7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0268" y="4928760"/>
          <a:ext cx="555170" cy="37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76200</xdr:colOff>
      <xdr:row>5</xdr:row>
      <xdr:rowOff>38100</xdr:rowOff>
    </xdr:from>
    <xdr:to>
      <xdr:col>10</xdr:col>
      <xdr:colOff>552450</xdr:colOff>
      <xdr:row>5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9A3320-F617-B04B-0EC4-83588560BB8D}"/>
            </a:ext>
            <a:ext uri="{147F2762-F138-4A5C-976F-8EAC2B608ADB}">
              <a16:predDERef xmlns:a16="http://schemas.microsoft.com/office/drawing/2014/main" pred="{116188D4-47B5-5BF3-F7F2-2E2CB6AA7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2773025" y="2085975"/>
          <a:ext cx="476250" cy="295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3</xdr:row>
      <xdr:rowOff>57150</xdr:rowOff>
    </xdr:from>
    <xdr:to>
      <xdr:col>10</xdr:col>
      <xdr:colOff>428625</xdr:colOff>
      <xdr:row>3</xdr:row>
      <xdr:rowOff>352425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22E5E6D-6F0D-E094-5AEF-379942E757D5}"/>
            </a:ext>
            <a:ext uri="{147F2762-F138-4A5C-976F-8EAC2B608ADB}">
              <a16:predDERef xmlns:a16="http://schemas.microsoft.com/office/drawing/2014/main" pred="{B69A3320-F617-B04B-0EC4-83588560B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2839700" y="1285875"/>
          <a:ext cx="285750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2AA0-3A11-4159-A55F-96DDA118D244}">
  <dimension ref="A1:N34"/>
  <sheetViews>
    <sheetView tabSelected="1" topLeftCell="A21" zoomScale="98" zoomScaleNormal="98" workbookViewId="0">
      <selection activeCell="H36" sqref="H36"/>
    </sheetView>
  </sheetViews>
  <sheetFormatPr defaultRowHeight="32.25" customHeight="1"/>
  <cols>
    <col min="1" max="1" width="32.7109375" customWidth="1"/>
    <col min="3" max="3" width="23.85546875" customWidth="1"/>
    <col min="4" max="4" width="30.140625" customWidth="1"/>
    <col min="5" max="5" width="18.7109375" customWidth="1"/>
    <col min="6" max="6" width="16.5703125" customWidth="1"/>
    <col min="7" max="7" width="17" customWidth="1"/>
    <col min="8" max="8" width="16.85546875" customWidth="1"/>
    <col min="9" max="9" width="16.42578125" customWidth="1"/>
    <col min="10" max="10" width="11.5703125" customWidth="1"/>
    <col min="11" max="11" width="9.140625" customWidth="1"/>
  </cols>
  <sheetData>
    <row r="1" spans="1:14" ht="32.25" customHeight="1">
      <c r="A1" s="43" t="s">
        <v>0</v>
      </c>
      <c r="B1" s="44"/>
      <c r="C1" s="44"/>
      <c r="D1" s="44"/>
      <c r="E1" s="44"/>
      <c r="F1" s="44"/>
    </row>
    <row r="2" spans="1:14" ht="32.2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4" ht="32.25" customHeight="1">
      <c r="A3" s="3" t="s">
        <v>12</v>
      </c>
      <c r="B3" s="4">
        <v>2</v>
      </c>
      <c r="C3" s="5" t="s">
        <v>13</v>
      </c>
      <c r="D3" s="4" t="s">
        <v>14</v>
      </c>
      <c r="E3" s="6">
        <v>9.1999999999999993</v>
      </c>
      <c r="F3" s="6">
        <f>E3*B3</f>
        <v>18.399999999999999</v>
      </c>
      <c r="G3" s="6" t="s">
        <v>15</v>
      </c>
      <c r="H3" s="6" t="s">
        <v>16</v>
      </c>
      <c r="I3" s="33" t="s">
        <v>17</v>
      </c>
      <c r="J3" s="6" t="s">
        <v>18</v>
      </c>
      <c r="K3" s="6"/>
    </row>
    <row r="4" spans="1:14" ht="32.25" customHeight="1">
      <c r="A4" s="7" t="s">
        <v>19</v>
      </c>
      <c r="B4" s="8">
        <v>1</v>
      </c>
      <c r="C4" s="9" t="s">
        <v>20</v>
      </c>
      <c r="D4" s="8" t="s">
        <v>21</v>
      </c>
      <c r="E4" s="10">
        <v>19.170000000000002</v>
      </c>
      <c r="F4" s="27">
        <f>E4*B4</f>
        <v>19.170000000000002</v>
      </c>
      <c r="G4" s="10" t="s">
        <v>22</v>
      </c>
      <c r="H4" s="10" t="s">
        <v>23</v>
      </c>
      <c r="I4" s="34" t="s">
        <v>17</v>
      </c>
      <c r="J4" s="10" t="s">
        <v>18</v>
      </c>
      <c r="K4" s="10"/>
    </row>
    <row r="5" spans="1:14" ht="32.25" customHeight="1">
      <c r="A5" s="3" t="s">
        <v>24</v>
      </c>
      <c r="B5" s="4">
        <v>1</v>
      </c>
      <c r="C5" s="5">
        <v>517100002</v>
      </c>
      <c r="D5" s="4" t="s">
        <v>25</v>
      </c>
      <c r="E5" s="6">
        <v>217</v>
      </c>
      <c r="F5" s="6">
        <f>E5*B5</f>
        <v>217</v>
      </c>
      <c r="G5" s="6" t="s">
        <v>26</v>
      </c>
      <c r="H5" s="6" t="s">
        <v>27</v>
      </c>
      <c r="I5" s="39" t="s">
        <v>28</v>
      </c>
      <c r="J5" s="6" t="s">
        <v>18</v>
      </c>
      <c r="K5" s="6"/>
    </row>
    <row r="6" spans="1:14" ht="32.25" customHeight="1">
      <c r="A6" s="7" t="s">
        <v>29</v>
      </c>
      <c r="B6" s="8">
        <v>1</v>
      </c>
      <c r="C6" s="9" t="s">
        <v>30</v>
      </c>
      <c r="D6" s="8" t="s">
        <v>31</v>
      </c>
      <c r="E6" s="10">
        <v>9.66</v>
      </c>
      <c r="F6" s="27">
        <v>9.66</v>
      </c>
      <c r="G6" s="10" t="s">
        <v>15</v>
      </c>
      <c r="H6" s="10" t="s">
        <v>23</v>
      </c>
      <c r="I6" s="34" t="s">
        <v>17</v>
      </c>
      <c r="J6" s="10" t="s">
        <v>18</v>
      </c>
      <c r="K6" s="10"/>
    </row>
    <row r="7" spans="1:14" ht="32.25" customHeight="1">
      <c r="A7" s="18" t="s">
        <v>32</v>
      </c>
      <c r="B7" s="4">
        <v>1</v>
      </c>
      <c r="C7" s="5" t="s">
        <v>33</v>
      </c>
      <c r="D7" s="4" t="s">
        <v>34</v>
      </c>
      <c r="E7" s="6">
        <v>15.88</v>
      </c>
      <c r="F7" s="6">
        <f t="shared" ref="F6:F30" si="0">E7*B7</f>
        <v>15.88</v>
      </c>
      <c r="G7" s="6" t="s">
        <v>15</v>
      </c>
      <c r="H7" s="21" t="s">
        <v>35</v>
      </c>
      <c r="I7" s="36" t="s">
        <v>36</v>
      </c>
      <c r="J7" s="6" t="s">
        <v>18</v>
      </c>
      <c r="K7" s="6"/>
      <c r="N7" s="41">
        <v>13.58</v>
      </c>
    </row>
    <row r="8" spans="1:14" ht="32.25" customHeight="1">
      <c r="A8" s="7" t="s">
        <v>37</v>
      </c>
      <c r="B8" s="8">
        <v>1</v>
      </c>
      <c r="C8" s="9" t="s">
        <v>38</v>
      </c>
      <c r="D8" s="8" t="s">
        <v>39</v>
      </c>
      <c r="E8" s="10">
        <v>21.19</v>
      </c>
      <c r="F8" s="27">
        <f t="shared" si="0"/>
        <v>21.19</v>
      </c>
      <c r="G8" s="10" t="s">
        <v>15</v>
      </c>
      <c r="H8" s="10" t="s">
        <v>35</v>
      </c>
      <c r="I8" s="36" t="s">
        <v>36</v>
      </c>
      <c r="J8" s="10" t="s">
        <v>18</v>
      </c>
      <c r="K8" s="10"/>
      <c r="N8" s="42">
        <v>10.42</v>
      </c>
    </row>
    <row r="9" spans="1:14" ht="32.25" customHeight="1">
      <c r="A9" s="18" t="s">
        <v>40</v>
      </c>
      <c r="B9" s="4">
        <v>1</v>
      </c>
      <c r="C9" s="5" t="s">
        <v>41</v>
      </c>
      <c r="D9" s="4" t="s">
        <v>42</v>
      </c>
      <c r="E9" s="6">
        <v>12.99</v>
      </c>
      <c r="F9" s="6">
        <f t="shared" si="0"/>
        <v>12.99</v>
      </c>
      <c r="G9" s="6" t="s">
        <v>15</v>
      </c>
      <c r="H9" s="6" t="s">
        <v>35</v>
      </c>
      <c r="I9" s="36" t="s">
        <v>36</v>
      </c>
      <c r="J9" s="6" t="s">
        <v>18</v>
      </c>
      <c r="K9" s="6"/>
      <c r="N9" s="38">
        <v>4</v>
      </c>
    </row>
    <row r="10" spans="1:14" ht="32.25" customHeight="1">
      <c r="A10" t="s">
        <v>43</v>
      </c>
      <c r="B10" s="8">
        <v>2</v>
      </c>
      <c r="C10" s="9"/>
      <c r="D10" s="8" t="s">
        <v>44</v>
      </c>
      <c r="E10" s="10">
        <v>123.73</v>
      </c>
      <c r="F10" s="27">
        <f t="shared" si="0"/>
        <v>247.46</v>
      </c>
      <c r="G10" s="10" t="s">
        <v>45</v>
      </c>
      <c r="H10" s="10" t="s">
        <v>35</v>
      </c>
      <c r="I10" s="36" t="s">
        <v>36</v>
      </c>
      <c r="J10" s="10" t="s">
        <v>18</v>
      </c>
    </row>
    <row r="11" spans="1:14" ht="32.25" customHeight="1">
      <c r="A11" s="18" t="s">
        <v>46</v>
      </c>
      <c r="B11" s="4">
        <v>2</v>
      </c>
      <c r="C11" s="11" t="s">
        <v>47</v>
      </c>
      <c r="D11" s="4" t="s">
        <v>48</v>
      </c>
      <c r="E11" s="6">
        <v>165.97</v>
      </c>
      <c r="F11" s="6">
        <f t="shared" si="0"/>
        <v>331.94</v>
      </c>
      <c r="G11" s="6" t="s">
        <v>49</v>
      </c>
      <c r="H11" s="6" t="s">
        <v>35</v>
      </c>
      <c r="I11" s="36" t="s">
        <v>36</v>
      </c>
      <c r="J11" s="6" t="s">
        <v>18</v>
      </c>
      <c r="K11" s="6"/>
    </row>
    <row r="12" spans="1:14" ht="32.25" customHeight="1">
      <c r="A12" s="25" t="s">
        <v>50</v>
      </c>
      <c r="B12" s="26">
        <v>1</v>
      </c>
      <c r="C12" s="26" t="s">
        <v>51</v>
      </c>
      <c r="D12" s="26" t="s">
        <v>52</v>
      </c>
      <c r="E12" s="27">
        <v>21.74</v>
      </c>
      <c r="F12" s="27">
        <f>E12*B12</f>
        <v>21.74</v>
      </c>
      <c r="G12" s="27" t="s">
        <v>49</v>
      </c>
      <c r="H12" s="27" t="s">
        <v>53</v>
      </c>
      <c r="I12" s="33" t="s">
        <v>17</v>
      </c>
      <c r="J12" s="27" t="s">
        <v>18</v>
      </c>
      <c r="K12" s="28"/>
    </row>
    <row r="13" spans="1:14" ht="32.25" customHeight="1">
      <c r="A13" s="22" t="s">
        <v>54</v>
      </c>
      <c r="B13" s="23">
        <v>1</v>
      </c>
      <c r="C13" s="23" t="s">
        <v>55</v>
      </c>
      <c r="D13" s="23" t="s">
        <v>56</v>
      </c>
      <c r="E13" s="24">
        <v>9.77</v>
      </c>
      <c r="F13" s="6">
        <f t="shared" si="0"/>
        <v>9.77</v>
      </c>
      <c r="G13" s="24" t="s">
        <v>49</v>
      </c>
      <c r="H13" s="24" t="s">
        <v>53</v>
      </c>
      <c r="I13" s="33" t="s">
        <v>17</v>
      </c>
      <c r="J13" s="24" t="s">
        <v>18</v>
      </c>
      <c r="K13" s="24"/>
    </row>
    <row r="14" spans="1:14" ht="32.25" customHeight="1">
      <c r="A14" s="7" t="s">
        <v>57</v>
      </c>
      <c r="B14" s="8">
        <v>8</v>
      </c>
      <c r="C14" s="9">
        <v>312528776</v>
      </c>
      <c r="D14" s="8" t="s">
        <v>58</v>
      </c>
      <c r="E14" s="10">
        <v>3.75</v>
      </c>
      <c r="F14" s="27">
        <f t="shared" si="0"/>
        <v>30</v>
      </c>
      <c r="G14" s="10" t="s">
        <v>59</v>
      </c>
      <c r="H14" s="10" t="s">
        <v>60</v>
      </c>
      <c r="I14" s="36" t="s">
        <v>61</v>
      </c>
      <c r="J14" s="10" t="s">
        <v>18</v>
      </c>
      <c r="K14" s="10"/>
    </row>
    <row r="15" spans="1:14" ht="32.25" customHeight="1">
      <c r="A15" s="3" t="s">
        <v>62</v>
      </c>
      <c r="B15" s="4">
        <v>2</v>
      </c>
      <c r="C15" s="4" t="s">
        <v>63</v>
      </c>
      <c r="D15" s="4" t="s">
        <v>64</v>
      </c>
      <c r="E15" s="6">
        <v>4.9800000000000004</v>
      </c>
      <c r="F15" s="6">
        <f t="shared" si="0"/>
        <v>9.9600000000000009</v>
      </c>
      <c r="G15" s="6" t="s">
        <v>59</v>
      </c>
      <c r="H15" s="19" t="s">
        <v>60</v>
      </c>
      <c r="I15" s="36" t="s">
        <v>61</v>
      </c>
      <c r="J15" s="6" t="s">
        <v>18</v>
      </c>
      <c r="K15" s="6"/>
    </row>
    <row r="16" spans="1:14" ht="32.25" customHeight="1">
      <c r="A16" s="7" t="s">
        <v>65</v>
      </c>
      <c r="B16" s="8">
        <v>1</v>
      </c>
      <c r="C16" s="9">
        <v>779402</v>
      </c>
      <c r="D16" s="8" t="s">
        <v>66</v>
      </c>
      <c r="E16" s="10">
        <v>48.48</v>
      </c>
      <c r="F16" s="27">
        <f t="shared" si="0"/>
        <v>48.48</v>
      </c>
      <c r="G16" s="10" t="s">
        <v>59</v>
      </c>
      <c r="H16" s="10" t="s">
        <v>60</v>
      </c>
      <c r="I16" s="36" t="s">
        <v>61</v>
      </c>
      <c r="J16" s="10" t="s">
        <v>18</v>
      </c>
      <c r="K16" s="10"/>
    </row>
    <row r="17" spans="1:13" ht="32.25" customHeight="1">
      <c r="A17" s="3" t="s">
        <v>67</v>
      </c>
      <c r="B17" s="4">
        <v>1</v>
      </c>
      <c r="C17" s="5"/>
      <c r="D17" s="4" t="s">
        <v>68</v>
      </c>
      <c r="E17" s="6">
        <v>50</v>
      </c>
      <c r="F17" s="6">
        <f t="shared" si="0"/>
        <v>50</v>
      </c>
      <c r="G17" s="6" t="s">
        <v>59</v>
      </c>
      <c r="H17" s="6" t="s">
        <v>60</v>
      </c>
      <c r="I17" s="36" t="s">
        <v>61</v>
      </c>
      <c r="J17" s="6" t="s">
        <v>18</v>
      </c>
      <c r="K17" s="6"/>
    </row>
    <row r="18" spans="1:13" ht="32.25" customHeight="1">
      <c r="A18" s="7" t="s">
        <v>69</v>
      </c>
      <c r="B18" s="8">
        <v>1</v>
      </c>
      <c r="C18" s="9" t="s">
        <v>70</v>
      </c>
      <c r="D18" s="8" t="s">
        <v>71</v>
      </c>
      <c r="E18" s="10">
        <v>142.86000000000001</v>
      </c>
      <c r="F18" s="27">
        <f t="shared" si="0"/>
        <v>142.86000000000001</v>
      </c>
      <c r="G18" s="10" t="s">
        <v>72</v>
      </c>
      <c r="H18" s="10" t="s">
        <v>73</v>
      </c>
      <c r="I18" s="39" t="s">
        <v>28</v>
      </c>
      <c r="J18" s="10" t="s">
        <v>18</v>
      </c>
      <c r="K18" s="10"/>
    </row>
    <row r="19" spans="1:13" ht="32.25" customHeight="1">
      <c r="A19" s="18" t="s">
        <v>74</v>
      </c>
      <c r="B19" s="4">
        <v>6</v>
      </c>
      <c r="C19" s="5" t="s">
        <v>75</v>
      </c>
      <c r="D19" s="4" t="s">
        <v>76</v>
      </c>
      <c r="E19" s="6">
        <v>166.42</v>
      </c>
      <c r="F19" s="6">
        <f t="shared" si="0"/>
        <v>998.52</v>
      </c>
      <c r="G19" s="6" t="s">
        <v>72</v>
      </c>
      <c r="H19" s="6" t="s">
        <v>77</v>
      </c>
      <c r="I19" s="35" t="s">
        <v>78</v>
      </c>
      <c r="J19" s="6" t="s">
        <v>18</v>
      </c>
      <c r="K19" s="6"/>
      <c r="M19" s="26"/>
    </row>
    <row r="20" spans="1:13" ht="32.25" customHeight="1">
      <c r="A20" s="7" t="s">
        <v>79</v>
      </c>
      <c r="B20" s="8">
        <v>2</v>
      </c>
      <c r="C20" s="9" t="s">
        <v>80</v>
      </c>
      <c r="D20" s="8" t="s">
        <v>81</v>
      </c>
      <c r="E20" s="12">
        <v>83</v>
      </c>
      <c r="F20" s="27">
        <f t="shared" si="0"/>
        <v>166</v>
      </c>
      <c r="G20" s="10" t="s">
        <v>72</v>
      </c>
      <c r="H20" s="10" t="s">
        <v>73</v>
      </c>
      <c r="I20" s="39" t="s">
        <v>28</v>
      </c>
      <c r="J20" s="10" t="s">
        <v>18</v>
      </c>
      <c r="K20" s="10"/>
    </row>
    <row r="21" spans="1:13" ht="32.25" customHeight="1">
      <c r="A21" s="3" t="s">
        <v>82</v>
      </c>
      <c r="B21" s="4">
        <v>1</v>
      </c>
      <c r="C21" s="5" t="s">
        <v>83</v>
      </c>
      <c r="D21" s="4" t="s">
        <v>84</v>
      </c>
      <c r="E21" s="6">
        <v>11</v>
      </c>
      <c r="F21" s="6">
        <f t="shared" si="0"/>
        <v>11</v>
      </c>
      <c r="G21" s="6" t="s">
        <v>15</v>
      </c>
      <c r="H21" s="6" t="s">
        <v>23</v>
      </c>
      <c r="I21" s="33" t="s">
        <v>17</v>
      </c>
      <c r="J21" s="6" t="s">
        <v>18</v>
      </c>
      <c r="K21" s="6"/>
    </row>
    <row r="22" spans="1:13" ht="32.25" customHeight="1">
      <c r="A22" s="7" t="s">
        <v>85</v>
      </c>
      <c r="B22" s="8">
        <v>1</v>
      </c>
      <c r="C22" s="9" t="s">
        <v>86</v>
      </c>
      <c r="D22" s="8" t="s">
        <v>87</v>
      </c>
      <c r="E22" s="10">
        <v>512.1</v>
      </c>
      <c r="F22" s="27">
        <f t="shared" si="0"/>
        <v>512.1</v>
      </c>
      <c r="G22" s="10" t="s">
        <v>88</v>
      </c>
      <c r="H22" s="10" t="s">
        <v>23</v>
      </c>
      <c r="I22" s="39" t="s">
        <v>28</v>
      </c>
      <c r="J22" s="10" t="s">
        <v>18</v>
      </c>
      <c r="K22" s="10"/>
    </row>
    <row r="23" spans="1:13" ht="32.25" customHeight="1">
      <c r="A23" s="13" t="s">
        <v>89</v>
      </c>
      <c r="B23" s="14">
        <v>1</v>
      </c>
      <c r="C23" s="14" t="s">
        <v>90</v>
      </c>
      <c r="D23" s="14" t="s">
        <v>91</v>
      </c>
      <c r="E23" s="15">
        <v>10.91</v>
      </c>
      <c r="F23" s="6">
        <f t="shared" si="0"/>
        <v>10.91</v>
      </c>
      <c r="G23" s="6" t="s">
        <v>15</v>
      </c>
      <c r="H23" s="24" t="s">
        <v>23</v>
      </c>
      <c r="I23" s="33" t="s">
        <v>17</v>
      </c>
      <c r="J23" s="6" t="s">
        <v>18</v>
      </c>
      <c r="K23" s="6"/>
    </row>
    <row r="24" spans="1:13" ht="32.25" customHeight="1">
      <c r="A24" s="7" t="s">
        <v>92</v>
      </c>
      <c r="B24" s="8">
        <v>1</v>
      </c>
      <c r="C24" s="8"/>
      <c r="D24" s="8" t="s">
        <v>93</v>
      </c>
      <c r="E24" s="10">
        <v>110</v>
      </c>
      <c r="F24" s="27">
        <f t="shared" si="0"/>
        <v>110</v>
      </c>
      <c r="G24" s="10" t="s">
        <v>59</v>
      </c>
      <c r="H24" s="10" t="s">
        <v>60</v>
      </c>
      <c r="I24" s="36" t="s">
        <v>61</v>
      </c>
      <c r="J24" s="10" t="s">
        <v>18</v>
      </c>
      <c r="K24" s="10"/>
      <c r="M24" s="28"/>
    </row>
    <row r="25" spans="1:13" ht="32.25" customHeight="1">
      <c r="A25" s="3" t="s">
        <v>94</v>
      </c>
      <c r="B25" s="4">
        <v>1</v>
      </c>
      <c r="C25" s="4">
        <v>301356003</v>
      </c>
      <c r="D25" s="4" t="s">
        <v>95</v>
      </c>
      <c r="E25" s="6">
        <v>39.979999999999997</v>
      </c>
      <c r="F25" s="6">
        <f t="shared" si="0"/>
        <v>39.979999999999997</v>
      </c>
      <c r="G25" s="6" t="s">
        <v>59</v>
      </c>
      <c r="H25" s="19" t="s">
        <v>60</v>
      </c>
      <c r="I25" s="36" t="s">
        <v>61</v>
      </c>
      <c r="J25" s="6" t="s">
        <v>18</v>
      </c>
      <c r="K25" s="6"/>
    </row>
    <row r="26" spans="1:13" ht="32.25" customHeight="1">
      <c r="A26" s="25" t="s">
        <v>96</v>
      </c>
      <c r="B26" s="26">
        <v>1</v>
      </c>
      <c r="C26" s="26" t="s">
        <v>97</v>
      </c>
      <c r="D26" s="26" t="s">
        <v>98</v>
      </c>
      <c r="E26" s="27">
        <v>61.7</v>
      </c>
      <c r="F26" s="27">
        <f t="shared" si="0"/>
        <v>61.7</v>
      </c>
      <c r="G26" s="27" t="s">
        <v>26</v>
      </c>
      <c r="H26" s="27" t="s">
        <v>27</v>
      </c>
      <c r="I26" s="37" t="s">
        <v>36</v>
      </c>
      <c r="J26" s="27" t="s">
        <v>18</v>
      </c>
      <c r="K26" s="6"/>
    </row>
    <row r="27" spans="1:13" ht="32.25" customHeight="1">
      <c r="A27" s="29" t="s">
        <v>99</v>
      </c>
      <c r="B27" s="30">
        <v>8</v>
      </c>
      <c r="C27" s="31" t="s">
        <v>100</v>
      </c>
      <c r="D27" s="30" t="s">
        <v>101</v>
      </c>
      <c r="E27" s="32">
        <v>4.66</v>
      </c>
      <c r="F27" s="6">
        <f t="shared" si="0"/>
        <v>37.28</v>
      </c>
      <c r="G27" s="32" t="s">
        <v>26</v>
      </c>
      <c r="H27" s="32" t="s">
        <v>27</v>
      </c>
      <c r="I27" s="35" t="s">
        <v>102</v>
      </c>
      <c r="J27" s="32" t="s">
        <v>18</v>
      </c>
      <c r="K27" s="32"/>
    </row>
    <row r="28" spans="1:13" ht="32.25" customHeight="1">
      <c r="A28" s="25" t="s">
        <v>103</v>
      </c>
      <c r="B28" s="26">
        <v>1</v>
      </c>
      <c r="C28" s="26" t="s">
        <v>104</v>
      </c>
      <c r="D28" s="26" t="s">
        <v>105</v>
      </c>
      <c r="E28" s="27">
        <v>10.97</v>
      </c>
      <c r="F28" s="27">
        <f t="shared" si="0"/>
        <v>10.97</v>
      </c>
      <c r="G28" s="27" t="s">
        <v>15</v>
      </c>
      <c r="H28" s="27" t="s">
        <v>53</v>
      </c>
      <c r="I28" s="33" t="s">
        <v>17</v>
      </c>
      <c r="J28" s="27" t="s">
        <v>18</v>
      </c>
      <c r="K28" s="6"/>
    </row>
    <row r="29" spans="1:13" ht="32.25" customHeight="1">
      <c r="A29" s="3" t="s">
        <v>106</v>
      </c>
      <c r="B29" s="4">
        <v>1</v>
      </c>
      <c r="C29" s="4" t="s">
        <v>107</v>
      </c>
      <c r="D29" s="4" t="s">
        <v>108</v>
      </c>
      <c r="E29" s="6">
        <v>0.98</v>
      </c>
      <c r="F29" s="6">
        <f t="shared" si="0"/>
        <v>0.98</v>
      </c>
      <c r="G29" s="20" t="s">
        <v>59</v>
      </c>
      <c r="H29" s="20" t="s">
        <v>60</v>
      </c>
      <c r="I29" s="37" t="s">
        <v>36</v>
      </c>
      <c r="J29" s="20" t="s">
        <v>18</v>
      </c>
      <c r="K29" s="20"/>
    </row>
    <row r="30" spans="1:13" ht="32.25" customHeight="1">
      <c r="A30" s="45" t="s">
        <v>109</v>
      </c>
      <c r="B30" s="26">
        <v>1</v>
      </c>
      <c r="C30" s="26" t="s">
        <v>110</v>
      </c>
      <c r="D30" s="26" t="s">
        <v>111</v>
      </c>
      <c r="E30" s="27">
        <v>186.82</v>
      </c>
      <c r="F30" s="27">
        <f t="shared" si="0"/>
        <v>186.82</v>
      </c>
      <c r="G30" s="46" t="s">
        <v>49</v>
      </c>
      <c r="H30" s="46" t="s">
        <v>53</v>
      </c>
      <c r="I30" s="49" t="s">
        <v>17</v>
      </c>
      <c r="J30" s="46" t="s">
        <v>18</v>
      </c>
      <c r="K30" s="46"/>
    </row>
    <row r="31" spans="1:13" ht="32.25" customHeight="1">
      <c r="A31" s="47"/>
      <c r="B31" s="23"/>
      <c r="C31" s="23"/>
      <c r="D31" s="23"/>
      <c r="E31" s="24"/>
      <c r="F31" s="24"/>
      <c r="G31" s="48"/>
      <c r="H31" s="48"/>
      <c r="I31" s="48"/>
      <c r="J31" s="48"/>
      <c r="K31" s="48"/>
    </row>
    <row r="32" spans="1:13" ht="32.25" customHeight="1">
      <c r="A32" s="8"/>
      <c r="B32" s="8"/>
      <c r="C32" s="8"/>
      <c r="D32" s="8"/>
      <c r="E32" s="16" t="s">
        <v>112</v>
      </c>
      <c r="F32" s="17">
        <f>SUM(F3:F31)</f>
        <v>3352.7599999999998</v>
      </c>
    </row>
    <row r="33" spans="1:6" ht="32.25" customHeight="1">
      <c r="A33" s="8"/>
      <c r="B33" s="8"/>
      <c r="C33" s="8"/>
      <c r="D33" s="8" t="s">
        <v>113</v>
      </c>
      <c r="E33" s="8" t="s">
        <v>114</v>
      </c>
      <c r="F33" s="10">
        <f>F32*1.2</f>
        <v>4023.3119999999994</v>
      </c>
    </row>
    <row r="34" spans="1:6" ht="32.25" customHeight="1">
      <c r="A34" s="8"/>
      <c r="B34" s="8"/>
      <c r="C34" s="8"/>
      <c r="D34" s="8" t="s">
        <v>115</v>
      </c>
      <c r="E34" s="8" t="s">
        <v>116</v>
      </c>
      <c r="F34" s="40">
        <f>F33*1.05</f>
        <v>4224.4775999999993</v>
      </c>
    </row>
  </sheetData>
  <mergeCells count="1">
    <mergeCell ref="A1:F1"/>
  </mergeCell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C49D-F031-4AE0-9BD3-230A4F5074E5}">
  <dimension ref="A1:M34"/>
  <sheetViews>
    <sheetView zoomScale="98" zoomScaleNormal="98" workbookViewId="0">
      <selection activeCell="J28" sqref="J28"/>
    </sheetView>
  </sheetViews>
  <sheetFormatPr defaultRowHeight="32.25" customHeight="1"/>
  <cols>
    <col min="1" max="1" width="32.7109375" customWidth="1"/>
    <col min="3" max="3" width="23.85546875" customWidth="1"/>
    <col min="4" max="4" width="30.140625" customWidth="1"/>
    <col min="5" max="5" width="18.7109375" customWidth="1"/>
    <col min="6" max="6" width="16.5703125" customWidth="1"/>
    <col min="7" max="7" width="17" customWidth="1"/>
    <col min="8" max="8" width="16.85546875" customWidth="1"/>
    <col min="9" max="9" width="16.42578125" customWidth="1"/>
    <col min="10" max="10" width="11.5703125" customWidth="1"/>
    <col min="11" max="11" width="9.140625" customWidth="1"/>
  </cols>
  <sheetData>
    <row r="1" spans="1:11" ht="32.25" customHeight="1">
      <c r="A1" s="43" t="s">
        <v>0</v>
      </c>
      <c r="B1" s="44"/>
      <c r="C1" s="44"/>
      <c r="D1" s="44"/>
      <c r="E1" s="44"/>
      <c r="F1" s="44"/>
    </row>
    <row r="2" spans="1:11" ht="32.2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32.25" customHeight="1">
      <c r="A3" s="3" t="s">
        <v>12</v>
      </c>
      <c r="B3" s="4">
        <v>2</v>
      </c>
      <c r="C3" s="5" t="s">
        <v>13</v>
      </c>
      <c r="D3" s="4" t="s">
        <v>14</v>
      </c>
      <c r="E3" s="6">
        <v>9.68</v>
      </c>
      <c r="F3" s="6">
        <f>E3*B3</f>
        <v>19.36</v>
      </c>
      <c r="G3" s="6" t="s">
        <v>15</v>
      </c>
      <c r="H3" s="6" t="s">
        <v>16</v>
      </c>
      <c r="I3" s="33" t="s">
        <v>17</v>
      </c>
      <c r="J3" s="6" t="s">
        <v>18</v>
      </c>
      <c r="K3" s="6"/>
    </row>
    <row r="4" spans="1:11" ht="32.25" customHeight="1">
      <c r="A4" s="7" t="s">
        <v>19</v>
      </c>
      <c r="B4" s="8">
        <v>1</v>
      </c>
      <c r="C4" s="9" t="s">
        <v>20</v>
      </c>
      <c r="D4" s="8" t="s">
        <v>21</v>
      </c>
      <c r="E4" s="10">
        <v>16.600000000000001</v>
      </c>
      <c r="F4" s="27">
        <f>E4*B4</f>
        <v>16.600000000000001</v>
      </c>
      <c r="G4" s="10" t="s">
        <v>22</v>
      </c>
      <c r="H4" s="10" t="s">
        <v>23</v>
      </c>
      <c r="I4" s="34" t="s">
        <v>17</v>
      </c>
      <c r="J4" s="10" t="s">
        <v>18</v>
      </c>
      <c r="K4" s="10"/>
    </row>
    <row r="5" spans="1:11" ht="32.25" customHeight="1">
      <c r="A5" s="3" t="s">
        <v>24</v>
      </c>
      <c r="B5" s="4">
        <v>1</v>
      </c>
      <c r="C5" s="5">
        <v>517100002</v>
      </c>
      <c r="D5" s="4" t="s">
        <v>25</v>
      </c>
      <c r="E5" s="6">
        <v>217</v>
      </c>
      <c r="F5" s="6">
        <f t="shared" ref="F5:F31" si="0">E5*B5</f>
        <v>217</v>
      </c>
      <c r="G5" s="6" t="s">
        <v>26</v>
      </c>
      <c r="H5" s="6" t="s">
        <v>27</v>
      </c>
      <c r="I5" s="39" t="s">
        <v>28</v>
      </c>
      <c r="J5" s="6" t="s">
        <v>18</v>
      </c>
      <c r="K5" s="6"/>
    </row>
    <row r="6" spans="1:11" ht="32.25" customHeight="1">
      <c r="A6" s="7" t="s">
        <v>117</v>
      </c>
      <c r="B6" s="8">
        <v>1</v>
      </c>
      <c r="C6" s="9" t="s">
        <v>30</v>
      </c>
      <c r="D6" s="8" t="s">
        <v>31</v>
      </c>
      <c r="E6" s="10">
        <v>9.82</v>
      </c>
      <c r="F6" s="27">
        <f t="shared" si="0"/>
        <v>9.82</v>
      </c>
      <c r="G6" s="10" t="s">
        <v>15</v>
      </c>
      <c r="H6" s="10" t="s">
        <v>23</v>
      </c>
      <c r="I6" s="34" t="s">
        <v>17</v>
      </c>
      <c r="J6" s="10" t="s">
        <v>18</v>
      </c>
      <c r="K6" s="10"/>
    </row>
    <row r="7" spans="1:11" ht="32.25" customHeight="1">
      <c r="A7" s="18" t="s">
        <v>32</v>
      </c>
      <c r="B7" s="4">
        <v>1</v>
      </c>
      <c r="C7" s="5" t="s">
        <v>33</v>
      </c>
      <c r="D7" s="4" t="s">
        <v>34</v>
      </c>
      <c r="E7" s="6">
        <v>15.88</v>
      </c>
      <c r="F7" s="6">
        <f t="shared" si="0"/>
        <v>15.88</v>
      </c>
      <c r="G7" s="6" t="s">
        <v>15</v>
      </c>
      <c r="H7" s="21" t="s">
        <v>35</v>
      </c>
      <c r="I7" s="36" t="s">
        <v>36</v>
      </c>
      <c r="J7" s="6" t="s">
        <v>18</v>
      </c>
      <c r="K7" s="6"/>
    </row>
    <row r="8" spans="1:11" ht="32.25" customHeight="1">
      <c r="A8" s="7" t="s">
        <v>37</v>
      </c>
      <c r="B8" s="8">
        <v>1</v>
      </c>
      <c r="C8" s="9" t="s">
        <v>38</v>
      </c>
      <c r="D8" s="8" t="s">
        <v>39</v>
      </c>
      <c r="E8" s="10">
        <v>21.19</v>
      </c>
      <c r="F8" s="27">
        <f t="shared" si="0"/>
        <v>21.19</v>
      </c>
      <c r="G8" s="10" t="s">
        <v>15</v>
      </c>
      <c r="H8" s="10" t="s">
        <v>35</v>
      </c>
      <c r="I8" s="36" t="s">
        <v>36</v>
      </c>
      <c r="J8" s="10" t="s">
        <v>18</v>
      </c>
      <c r="K8" s="10"/>
    </row>
    <row r="9" spans="1:11" ht="32.25" customHeight="1">
      <c r="A9" s="18" t="s">
        <v>40</v>
      </c>
      <c r="B9" s="4">
        <v>1</v>
      </c>
      <c r="C9" s="5" t="s">
        <v>41</v>
      </c>
      <c r="D9" s="4" t="s">
        <v>42</v>
      </c>
      <c r="E9" s="6">
        <v>12.99</v>
      </c>
      <c r="F9" s="6">
        <f t="shared" si="0"/>
        <v>12.99</v>
      </c>
      <c r="G9" s="6" t="s">
        <v>15</v>
      </c>
      <c r="H9" s="6" t="s">
        <v>35</v>
      </c>
      <c r="I9" s="36" t="s">
        <v>36</v>
      </c>
      <c r="J9" s="6" t="s">
        <v>18</v>
      </c>
      <c r="K9" s="6"/>
    </row>
    <row r="10" spans="1:11" ht="32.25" customHeight="1">
      <c r="A10" s="7" t="s">
        <v>118</v>
      </c>
      <c r="B10" s="8">
        <v>4</v>
      </c>
      <c r="C10" s="9"/>
      <c r="D10" s="8" t="s">
        <v>44</v>
      </c>
      <c r="E10" s="10">
        <v>0</v>
      </c>
      <c r="F10" s="27">
        <f t="shared" si="0"/>
        <v>0</v>
      </c>
      <c r="G10" s="10" t="s">
        <v>45</v>
      </c>
      <c r="H10" s="10" t="s">
        <v>23</v>
      </c>
      <c r="I10" s="33" t="s">
        <v>119</v>
      </c>
      <c r="J10" s="10" t="s">
        <v>120</v>
      </c>
      <c r="K10" s="10"/>
    </row>
    <row r="11" spans="1:11" ht="32.25" customHeight="1">
      <c r="A11" s="18" t="s">
        <v>121</v>
      </c>
      <c r="B11" s="4">
        <v>4</v>
      </c>
      <c r="C11" s="11"/>
      <c r="D11" s="4" t="s">
        <v>122</v>
      </c>
      <c r="E11" s="6">
        <v>0</v>
      </c>
      <c r="F11" s="6">
        <f t="shared" si="0"/>
        <v>0</v>
      </c>
      <c r="G11" s="6" t="s">
        <v>123</v>
      </c>
      <c r="H11" s="6" t="s">
        <v>23</v>
      </c>
      <c r="I11" s="33" t="s">
        <v>119</v>
      </c>
      <c r="J11" s="6" t="s">
        <v>124</v>
      </c>
      <c r="K11" s="6"/>
    </row>
    <row r="12" spans="1:11" ht="32.25" customHeight="1">
      <c r="A12" t="s">
        <v>43</v>
      </c>
      <c r="B12" s="8">
        <v>2</v>
      </c>
      <c r="C12" s="9"/>
      <c r="D12" s="8" t="s">
        <v>44</v>
      </c>
      <c r="E12" s="10">
        <v>123.73</v>
      </c>
      <c r="F12" s="27">
        <f t="shared" si="0"/>
        <v>247.46</v>
      </c>
      <c r="G12" s="10" t="s">
        <v>45</v>
      </c>
      <c r="H12" s="10" t="s">
        <v>35</v>
      </c>
      <c r="I12" s="36" t="s">
        <v>36</v>
      </c>
      <c r="J12" s="10" t="s">
        <v>18</v>
      </c>
    </row>
    <row r="13" spans="1:11" ht="32.25" customHeight="1">
      <c r="A13" s="18" t="s">
        <v>46</v>
      </c>
      <c r="B13" s="4">
        <v>2</v>
      </c>
      <c r="C13" s="11" t="s">
        <v>47</v>
      </c>
      <c r="D13" s="4" t="s">
        <v>48</v>
      </c>
      <c r="E13" s="6">
        <v>165.97</v>
      </c>
      <c r="F13" s="6">
        <f t="shared" si="0"/>
        <v>331.94</v>
      </c>
      <c r="G13" s="6" t="s">
        <v>49</v>
      </c>
      <c r="H13" s="6" t="s">
        <v>35</v>
      </c>
      <c r="I13" s="36" t="s">
        <v>36</v>
      </c>
      <c r="J13" s="6" t="s">
        <v>18</v>
      </c>
      <c r="K13" s="6"/>
    </row>
    <row r="14" spans="1:11" ht="32.25" customHeight="1">
      <c r="A14" s="25" t="s">
        <v>50</v>
      </c>
      <c r="B14" s="26">
        <v>1</v>
      </c>
      <c r="C14" s="26" t="s">
        <v>51</v>
      </c>
      <c r="D14" s="26" t="s">
        <v>52</v>
      </c>
      <c r="E14" s="27">
        <v>21.76</v>
      </c>
      <c r="F14" s="27">
        <f t="shared" si="0"/>
        <v>21.76</v>
      </c>
      <c r="G14" s="27" t="s">
        <v>49</v>
      </c>
      <c r="H14" s="27" t="s">
        <v>53</v>
      </c>
      <c r="I14" s="33" t="s">
        <v>17</v>
      </c>
      <c r="J14" s="27" t="s">
        <v>18</v>
      </c>
      <c r="K14" s="28"/>
    </row>
    <row r="15" spans="1:11" ht="32.25" customHeight="1">
      <c r="A15" s="22" t="s">
        <v>54</v>
      </c>
      <c r="B15" s="23">
        <v>1</v>
      </c>
      <c r="C15" s="23" t="s">
        <v>55</v>
      </c>
      <c r="D15" s="23" t="s">
        <v>56</v>
      </c>
      <c r="E15" s="24">
        <v>9.77</v>
      </c>
      <c r="F15" s="6">
        <f t="shared" si="0"/>
        <v>9.77</v>
      </c>
      <c r="G15" s="24" t="s">
        <v>49</v>
      </c>
      <c r="H15" s="24" t="s">
        <v>53</v>
      </c>
      <c r="I15" s="33" t="s">
        <v>17</v>
      </c>
      <c r="J15" s="24" t="s">
        <v>18</v>
      </c>
      <c r="K15" s="24"/>
    </row>
    <row r="16" spans="1:11" ht="32.25" customHeight="1">
      <c r="A16" s="7" t="s">
        <v>57</v>
      </c>
      <c r="B16" s="8">
        <v>8</v>
      </c>
      <c r="C16" s="9">
        <v>312528776</v>
      </c>
      <c r="D16" s="8" t="s">
        <v>58</v>
      </c>
      <c r="E16" s="10">
        <v>3.75</v>
      </c>
      <c r="F16" s="27">
        <f t="shared" si="0"/>
        <v>30</v>
      </c>
      <c r="G16" s="10" t="s">
        <v>59</v>
      </c>
      <c r="H16" s="10" t="s">
        <v>60</v>
      </c>
      <c r="I16" s="39" t="s">
        <v>28</v>
      </c>
      <c r="J16" s="10" t="s">
        <v>18</v>
      </c>
      <c r="K16" s="10"/>
    </row>
    <row r="17" spans="1:13" ht="32.25" customHeight="1">
      <c r="A17" s="3" t="s">
        <v>62</v>
      </c>
      <c r="B17" s="4">
        <v>2</v>
      </c>
      <c r="C17" s="4" t="s">
        <v>63</v>
      </c>
      <c r="D17" s="4" t="s">
        <v>64</v>
      </c>
      <c r="E17" s="6">
        <v>4.9800000000000004</v>
      </c>
      <c r="F17" s="6">
        <f t="shared" si="0"/>
        <v>9.9600000000000009</v>
      </c>
      <c r="G17" s="6" t="s">
        <v>59</v>
      </c>
      <c r="H17" s="19" t="s">
        <v>60</v>
      </c>
      <c r="I17" s="39" t="s">
        <v>28</v>
      </c>
      <c r="J17" s="6" t="s">
        <v>18</v>
      </c>
      <c r="K17" s="6"/>
    </row>
    <row r="18" spans="1:13" ht="32.25" customHeight="1">
      <c r="A18" s="7" t="s">
        <v>65</v>
      </c>
      <c r="B18" s="8">
        <v>1</v>
      </c>
      <c r="C18" s="9">
        <v>779402</v>
      </c>
      <c r="D18" s="8" t="s">
        <v>66</v>
      </c>
      <c r="E18" s="10">
        <v>48.48</v>
      </c>
      <c r="F18" s="27">
        <f t="shared" si="0"/>
        <v>48.48</v>
      </c>
      <c r="G18" s="10" t="s">
        <v>59</v>
      </c>
      <c r="H18" s="10" t="s">
        <v>60</v>
      </c>
      <c r="I18" s="39" t="s">
        <v>28</v>
      </c>
      <c r="J18" s="10" t="s">
        <v>18</v>
      </c>
      <c r="K18" s="10"/>
    </row>
    <row r="19" spans="1:13" ht="32.25" customHeight="1">
      <c r="A19" s="3" t="s">
        <v>67</v>
      </c>
      <c r="B19" s="4">
        <v>1</v>
      </c>
      <c r="C19" s="5"/>
      <c r="D19" s="4" t="s">
        <v>68</v>
      </c>
      <c r="E19" s="6">
        <v>50</v>
      </c>
      <c r="F19" s="6">
        <f t="shared" si="0"/>
        <v>50</v>
      </c>
      <c r="G19" s="6" t="s">
        <v>125</v>
      </c>
      <c r="H19" s="6" t="s">
        <v>60</v>
      </c>
      <c r="I19" s="39" t="s">
        <v>28</v>
      </c>
      <c r="J19" s="6" t="s">
        <v>18</v>
      </c>
      <c r="K19" s="6"/>
    </row>
    <row r="20" spans="1:13" ht="32.25" customHeight="1">
      <c r="A20" s="7" t="s">
        <v>69</v>
      </c>
      <c r="B20" s="8">
        <v>1</v>
      </c>
      <c r="C20" s="9" t="s">
        <v>70</v>
      </c>
      <c r="D20" s="8" t="s">
        <v>71</v>
      </c>
      <c r="E20" s="10">
        <v>142.86000000000001</v>
      </c>
      <c r="F20" s="27">
        <f t="shared" si="0"/>
        <v>142.86000000000001</v>
      </c>
      <c r="G20" s="10" t="s">
        <v>72</v>
      </c>
      <c r="H20" s="10" t="s">
        <v>73</v>
      </c>
      <c r="I20" s="39" t="s">
        <v>28</v>
      </c>
      <c r="J20" s="10" t="s">
        <v>18</v>
      </c>
      <c r="K20" s="10"/>
    </row>
    <row r="21" spans="1:13" ht="32.25" customHeight="1">
      <c r="A21" s="18" t="s">
        <v>74</v>
      </c>
      <c r="B21" s="4">
        <v>6</v>
      </c>
      <c r="C21" s="5" t="s">
        <v>75</v>
      </c>
      <c r="D21" s="4" t="s">
        <v>76</v>
      </c>
      <c r="E21" s="6">
        <v>166.42</v>
      </c>
      <c r="F21" s="6">
        <f t="shared" si="0"/>
        <v>998.52</v>
      </c>
      <c r="G21" s="6" t="s">
        <v>72</v>
      </c>
      <c r="H21" s="6" t="s">
        <v>77</v>
      </c>
      <c r="I21" s="35" t="s">
        <v>78</v>
      </c>
      <c r="J21" s="6" t="s">
        <v>18</v>
      </c>
      <c r="K21" s="6"/>
      <c r="M21" s="26"/>
    </row>
    <row r="22" spans="1:13" ht="32.25" customHeight="1">
      <c r="A22" s="7" t="s">
        <v>79</v>
      </c>
      <c r="B22" s="8">
        <v>2</v>
      </c>
      <c r="C22" s="9" t="s">
        <v>80</v>
      </c>
      <c r="D22" s="8" t="s">
        <v>81</v>
      </c>
      <c r="E22" s="12">
        <v>83</v>
      </c>
      <c r="F22" s="27">
        <f t="shared" si="0"/>
        <v>166</v>
      </c>
      <c r="G22" s="10" t="s">
        <v>72</v>
      </c>
      <c r="H22" s="10" t="s">
        <v>73</v>
      </c>
      <c r="I22" s="39" t="s">
        <v>28</v>
      </c>
      <c r="J22" s="10" t="s">
        <v>18</v>
      </c>
      <c r="K22" s="10"/>
    </row>
    <row r="23" spans="1:13" ht="32.25" customHeight="1">
      <c r="A23" s="3" t="s">
        <v>82</v>
      </c>
      <c r="B23" s="4">
        <v>1</v>
      </c>
      <c r="C23" s="5" t="s">
        <v>83</v>
      </c>
      <c r="D23" s="4" t="s">
        <v>84</v>
      </c>
      <c r="E23" s="6">
        <v>11</v>
      </c>
      <c r="F23" s="6">
        <f t="shared" si="0"/>
        <v>11</v>
      </c>
      <c r="G23" s="6" t="s">
        <v>15</v>
      </c>
      <c r="H23" s="6" t="s">
        <v>23</v>
      </c>
      <c r="I23" s="33" t="s">
        <v>17</v>
      </c>
      <c r="J23" s="6" t="s">
        <v>18</v>
      </c>
      <c r="K23" s="6"/>
    </row>
    <row r="24" spans="1:13" ht="32.25" customHeight="1">
      <c r="A24" s="7" t="s">
        <v>85</v>
      </c>
      <c r="B24" s="8">
        <v>1</v>
      </c>
      <c r="C24" s="9" t="s">
        <v>86</v>
      </c>
      <c r="D24" s="8" t="s">
        <v>87</v>
      </c>
      <c r="E24" s="10">
        <v>512.1</v>
      </c>
      <c r="F24" s="27">
        <f t="shared" si="0"/>
        <v>512.1</v>
      </c>
      <c r="G24" s="10" t="s">
        <v>88</v>
      </c>
      <c r="H24" s="10" t="s">
        <v>23</v>
      </c>
      <c r="I24" s="39" t="s">
        <v>28</v>
      </c>
      <c r="J24" s="10" t="s">
        <v>18</v>
      </c>
      <c r="K24" s="10"/>
    </row>
    <row r="25" spans="1:13" ht="32.25" customHeight="1">
      <c r="A25" s="13" t="s">
        <v>89</v>
      </c>
      <c r="B25" s="14">
        <v>1</v>
      </c>
      <c r="C25" s="14" t="s">
        <v>126</v>
      </c>
      <c r="D25" s="14" t="s">
        <v>127</v>
      </c>
      <c r="E25" s="15">
        <v>10.91</v>
      </c>
      <c r="F25" s="6">
        <f t="shared" si="0"/>
        <v>10.91</v>
      </c>
      <c r="G25" s="6" t="s">
        <v>15</v>
      </c>
      <c r="H25" s="24" t="s">
        <v>23</v>
      </c>
      <c r="I25" s="33" t="s">
        <v>17</v>
      </c>
      <c r="J25" s="6" t="s">
        <v>18</v>
      </c>
      <c r="K25" s="6"/>
    </row>
    <row r="26" spans="1:13" ht="32.25" customHeight="1">
      <c r="A26" s="7" t="s">
        <v>92</v>
      </c>
      <c r="B26" s="8">
        <v>1</v>
      </c>
      <c r="C26" s="8"/>
      <c r="D26" s="8" t="s">
        <v>93</v>
      </c>
      <c r="E26" s="10">
        <v>110</v>
      </c>
      <c r="F26" s="27">
        <f t="shared" si="0"/>
        <v>110</v>
      </c>
      <c r="G26" s="10" t="s">
        <v>59</v>
      </c>
      <c r="H26" s="10" t="s">
        <v>60</v>
      </c>
      <c r="I26" s="39" t="s">
        <v>28</v>
      </c>
      <c r="J26" s="10" t="s">
        <v>18</v>
      </c>
      <c r="K26" s="10"/>
      <c r="M26" s="28"/>
    </row>
    <row r="27" spans="1:13" ht="32.25" customHeight="1">
      <c r="A27" s="3" t="s">
        <v>94</v>
      </c>
      <c r="B27" s="4">
        <v>1</v>
      </c>
      <c r="C27" s="4">
        <v>301356003</v>
      </c>
      <c r="D27" s="4" t="s">
        <v>95</v>
      </c>
      <c r="E27" s="6">
        <v>39.979999999999997</v>
      </c>
      <c r="F27" s="6">
        <f t="shared" si="0"/>
        <v>39.979999999999997</v>
      </c>
      <c r="G27" s="6" t="s">
        <v>59</v>
      </c>
      <c r="H27" s="19" t="s">
        <v>60</v>
      </c>
      <c r="I27" s="39" t="s">
        <v>28</v>
      </c>
      <c r="J27" s="6" t="s">
        <v>18</v>
      </c>
      <c r="K27" s="6"/>
    </row>
    <row r="28" spans="1:13" ht="32.25" customHeight="1">
      <c r="A28" s="25" t="s">
        <v>96</v>
      </c>
      <c r="B28" s="26">
        <v>1</v>
      </c>
      <c r="C28" s="26" t="s">
        <v>97</v>
      </c>
      <c r="D28" s="26" t="s">
        <v>98</v>
      </c>
      <c r="E28" s="27">
        <v>61.7</v>
      </c>
      <c r="F28" s="27">
        <f t="shared" si="0"/>
        <v>61.7</v>
      </c>
      <c r="G28" s="27" t="s">
        <v>26</v>
      </c>
      <c r="H28" s="27" t="s">
        <v>27</v>
      </c>
      <c r="I28" s="37" t="s">
        <v>36</v>
      </c>
      <c r="J28" s="27" t="s">
        <v>18</v>
      </c>
      <c r="K28" s="6"/>
    </row>
    <row r="29" spans="1:13" ht="32.25" customHeight="1">
      <c r="A29" s="29" t="s">
        <v>99</v>
      </c>
      <c r="B29" s="30">
        <v>8</v>
      </c>
      <c r="C29" s="31" t="s">
        <v>100</v>
      </c>
      <c r="D29" s="30" t="s">
        <v>101</v>
      </c>
      <c r="E29" s="32">
        <v>4.66</v>
      </c>
      <c r="F29" s="6">
        <f t="shared" si="0"/>
        <v>37.28</v>
      </c>
      <c r="G29" s="32" t="s">
        <v>26</v>
      </c>
      <c r="H29" s="32" t="s">
        <v>27</v>
      </c>
      <c r="I29" s="35" t="s">
        <v>102</v>
      </c>
      <c r="J29" s="32" t="s">
        <v>18</v>
      </c>
      <c r="K29" s="32"/>
    </row>
    <row r="30" spans="1:13" ht="32.25" customHeight="1">
      <c r="A30" s="25" t="s">
        <v>103</v>
      </c>
      <c r="B30" s="26">
        <v>1</v>
      </c>
      <c r="C30" s="26" t="s">
        <v>104</v>
      </c>
      <c r="D30" s="26" t="s">
        <v>105</v>
      </c>
      <c r="E30" s="27">
        <v>10.97</v>
      </c>
      <c r="F30" s="27">
        <f t="shared" si="0"/>
        <v>10.97</v>
      </c>
      <c r="G30" s="27" t="s">
        <v>15</v>
      </c>
      <c r="H30" s="27" t="s">
        <v>53</v>
      </c>
      <c r="I30" s="33" t="s">
        <v>17</v>
      </c>
      <c r="J30" s="27" t="s">
        <v>18</v>
      </c>
      <c r="K30" s="6"/>
    </row>
    <row r="31" spans="1:13" ht="32.25" customHeight="1">
      <c r="A31" s="3" t="s">
        <v>106</v>
      </c>
      <c r="B31" s="4">
        <v>1</v>
      </c>
      <c r="C31" s="4" t="s">
        <v>107</v>
      </c>
      <c r="D31" s="4" t="s">
        <v>108</v>
      </c>
      <c r="E31" s="6">
        <v>0.98</v>
      </c>
      <c r="F31" s="6">
        <f t="shared" si="0"/>
        <v>0.98</v>
      </c>
      <c r="G31" s="20" t="s">
        <v>59</v>
      </c>
      <c r="H31" s="20" t="s">
        <v>60</v>
      </c>
      <c r="I31" s="37" t="s">
        <v>36</v>
      </c>
      <c r="J31" s="20" t="s">
        <v>18</v>
      </c>
      <c r="K31" s="20"/>
    </row>
    <row r="32" spans="1:13" ht="32.25" customHeight="1">
      <c r="A32" s="8"/>
      <c r="B32" s="8"/>
      <c r="C32" s="8"/>
      <c r="D32" s="8"/>
      <c r="E32" s="16" t="s">
        <v>112</v>
      </c>
      <c r="F32" s="17">
        <f>SUM(F3:F31)</f>
        <v>3164.5099999999998</v>
      </c>
    </row>
    <row r="33" spans="1:6" ht="32.25" customHeight="1">
      <c r="A33" s="8"/>
      <c r="B33" s="8"/>
      <c r="C33" s="8"/>
      <c r="D33" s="8" t="s">
        <v>113</v>
      </c>
      <c r="E33" s="8" t="s">
        <v>114</v>
      </c>
      <c r="F33" s="10">
        <f>F32*1.2</f>
        <v>3797.4119999999994</v>
      </c>
    </row>
    <row r="34" spans="1:6" ht="32.25" customHeight="1">
      <c r="A34" s="8"/>
      <c r="B34" s="8"/>
      <c r="C34" s="8"/>
      <c r="D34" s="8" t="s">
        <v>115</v>
      </c>
      <c r="E34" s="8" t="s">
        <v>116</v>
      </c>
      <c r="F34" s="40">
        <f>F33*1.05</f>
        <v>3987.2825999999995</v>
      </c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0cfed2-d10c-4cf3-a2ed-e85666557061" xsi:nil="true"/>
    <lcf76f155ced4ddcb4097134ff3c332f xmlns="864be915-27d9-43a9-9f05-fef8ca23a2d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D1538D582977418E672F2AA0BD329F" ma:contentTypeVersion="13" ma:contentTypeDescription="Create a new document." ma:contentTypeScope="" ma:versionID="7d7d1a5ef14277a99a3772af7d0dcc72">
  <xsd:schema xmlns:xsd="http://www.w3.org/2001/XMLSchema" xmlns:xs="http://www.w3.org/2001/XMLSchema" xmlns:p="http://schemas.microsoft.com/office/2006/metadata/properties" xmlns:ns2="864be915-27d9-43a9-9f05-fef8ca23a2da" xmlns:ns3="8b0cfed2-d10c-4cf3-a2ed-e85666557061" targetNamespace="http://schemas.microsoft.com/office/2006/metadata/properties" ma:root="true" ma:fieldsID="9ba7abe61866c675ea156cdd0c2b8df7" ns2:_="" ns3:_="">
    <xsd:import namespace="864be915-27d9-43a9-9f05-fef8ca23a2da"/>
    <xsd:import namespace="8b0cfed2-d10c-4cf3-a2ed-e856665570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be915-27d9-43a9-9f05-fef8ca23a2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ab86591-d70f-4a96-900c-bfbe5e6a31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cfed2-d10c-4cf3-a2ed-e8566655706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e6c840-500a-46c6-b275-a798cbcfb9d9}" ma:internalName="TaxCatchAll" ma:showField="CatchAllData" ma:web="8b0cfed2-d10c-4cf3-a2ed-e856665570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84B67F-2565-4E66-A8AA-57D31D4CA4B7}"/>
</file>

<file path=customXml/itemProps2.xml><?xml version="1.0" encoding="utf-8"?>
<ds:datastoreItem xmlns:ds="http://schemas.openxmlformats.org/officeDocument/2006/customXml" ds:itemID="{1F55177C-17A7-4779-8C48-E02D1093163E}"/>
</file>

<file path=customXml/itemProps3.xml><?xml version="1.0" encoding="utf-8"?>
<ds:datastoreItem xmlns:ds="http://schemas.openxmlformats.org/officeDocument/2006/customXml" ds:itemID="{AC2BD34B-8B20-4D60-8712-75267646FE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</dc:creator>
  <cp:keywords/>
  <dc:description/>
  <cp:lastModifiedBy>Sabin Joseph Wright</cp:lastModifiedBy>
  <cp:revision/>
  <dcterms:created xsi:type="dcterms:W3CDTF">2023-01-25T10:03:13Z</dcterms:created>
  <dcterms:modified xsi:type="dcterms:W3CDTF">2023-02-21T01:57:57Z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0x01010094D1538D582977418E672F2AA0BD329F</vt:lpwstr>
  </property>
  <property fmtid="{D5CDD505-2E9C-101B-9397-08002B2CF9AE}" pid="3" name="MediaServiceImageTags">
    <vt:lpwstr/>
  </property>
</Properties>
</file>